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chartsheet+xml" PartName="/xl/chartsheets/sheet2.xml"/>
  <Override ContentType="application/vnd.openxmlformats-officedocument.spreadsheetml.chartsheet+xml" PartName="/xl/chartsheets/sheet3.xml"/>
  <Override ContentType="application/vnd.openxmlformats-officedocument.spreadsheetml.chartsheet+xml" PartName="/xl/chartsheets/sheet4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.BVOL24H Graph - 48Hrs" sheetId="1" r:id="rId3"/>
    <sheet state="visible" name=".BVOL24H Graph - 20D" sheetId="2" r:id="rId4"/>
    <sheet state="visible" name=".BVOL7D Graph" sheetId="3" r:id="rId5"/>
    <sheet state="visible" name=".BVOL Graph" sheetId="4" r:id="rId6"/>
    <sheet state="visible" name="Pricer" sheetId="5" r:id="rId7"/>
    <sheet state="visible" name=".BVOL Index Settlement" sheetId="6" r:id="rId8"/>
    <sheet state="hidden" name=".BVOL24H Index Data" sheetId="7" r:id="rId9"/>
    <sheet state="hidden" name=".BVOL Graph Data" sheetId="8" r:id="rId10"/>
    <sheet state="hidden" name=".BVOL Index Data" sheetId="9" r:id="rId11"/>
    <sheet state="hidden" name=".XBT Index Data" sheetId="10" r:id="rId12"/>
    <sheet state="visible" name=".XBT_5M Index Data" sheetId="11" r:id="rId13"/>
    <sheet state="hidden" name="Hourly .XBT Index Data" sheetId="12" r:id="rId14"/>
    <sheet state="hidden" name="Hourly .BVOL24H Index Data" sheetId="13" r:id="rId15"/>
    <sheet state="hidden" name=".BVOL7D Index Data" sheetId="14" r:id="rId16"/>
    <sheet state="hidden" name="Hourly .BVOL7D Index Data" sheetId="15" r:id="rId17"/>
    <sheet state="visible" name="Instrument Data" sheetId="16" r:id="rId18"/>
    <sheet state="visible" name=".BVOL24H Graph Data" sheetId="17" r:id="rId19"/>
    <sheet state="hidden" name=".BVOL24H Hourly Graph Data" sheetId="18" r:id="rId20"/>
    <sheet state="hidden" name=".BVOL7D Graph Data" sheetId="19" r:id="rId21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28">
      <text>
        <t xml:space="preserve">The premium or discount of the contract's market price over the Indicative Settlement price.
	-Arthur Hayes</t>
      </text>
    </comment>
    <comment authorId="0" ref="A20">
      <text>
        <t xml:space="preserve">The premium or discount of the contract's market price over the .BVOL Index last price.
	-Arthur Hayes</t>
      </text>
    </comment>
  </commentList>
</comments>
</file>

<file path=xl/sharedStrings.xml><?xml version="1.0" encoding="utf-8"?>
<sst xmlns="http://schemas.openxmlformats.org/spreadsheetml/2006/main" count="7545" uniqueCount="1508">
  <si>
    <t>Expiry</t>
  </si>
  <si>
    <t>Days Until Expiry</t>
  </si>
  <si>
    <t>Bidprice</t>
  </si>
  <si>
    <t>Askprice</t>
  </si>
  <si>
    <t>Lastprice</t>
  </si>
  <si>
    <t>.BVOL Index Last</t>
  </si>
  <si>
    <t>Index Date</t>
  </si>
  <si>
    <t>.BVOL Index % Prem/Disc</t>
  </si>
  <si>
    <t>Indicative Settlement</t>
  </si>
  <si>
    <t>Date</t>
  </si>
  <si>
    <t>Indicative Settlement % Prem/Disc</t>
  </si>
  <si>
    <t>.BVOL Index Settlement</t>
  </si>
  <si>
    <t xml:space="preserve">This tab imports data from the .BVOL Index Data and .XBT Index Data tabs and </t>
  </si>
  <si>
    <t>calculates an indicative settlement price for any active .BVOL futures contracts.</t>
  </si>
  <si>
    <t>Days</t>
  </si>
  <si>
    <t>Observation Period Started?</t>
  </si>
  <si>
    <t>Start Date</t>
  </si>
  <si>
    <t>End Date</t>
  </si>
  <si>
    <t>Indicative Settlement Index</t>
  </si>
  <si>
    <t>Index Value</t>
  </si>
  <si>
    <t>.XBT Index</t>
  </si>
  <si>
    <t>Value</t>
  </si>
  <si>
    <t>Log Change</t>
  </si>
  <si>
    <t>.BVOL Graph Data</t>
  </si>
  <si>
    <t>Today's Date</t>
  </si>
  <si>
    <t>Last .BVOL24H</t>
  </si>
  <si>
    <t>BVOL24H Indicative Settlement</t>
  </si>
  <si>
    <t>Timestamp</t>
  </si>
  <si>
    <t>Price</t>
  </si>
  <si>
    <t>% Change</t>
  </si>
  <si>
    <t>.BVOL24H</t>
  </si>
  <si>
    <t>0.59</t>
  </si>
  <si>
    <t>This tab contains the data used for constructing the .BVOL graph.</t>
  </si>
  <si>
    <t>.BVOL Index</t>
  </si>
  <si>
    <t>0.58</t>
  </si>
  <si>
    <t>0.57</t>
  </si>
  <si>
    <t>0.55</t>
  </si>
  <si>
    <t>0.54</t>
  </si>
  <si>
    <t>0.56</t>
  </si>
  <si>
    <t>0.63</t>
  </si>
  <si>
    <t>0.64</t>
  </si>
  <si>
    <t>0.65</t>
  </si>
  <si>
    <t>0.66</t>
  </si>
  <si>
    <t>0.67</t>
  </si>
  <si>
    <t>0.68</t>
  </si>
  <si>
    <t>0.69</t>
  </si>
  <si>
    <t>0.7</t>
  </si>
  <si>
    <t>.BVOL Index Data</t>
  </si>
  <si>
    <t>This tab retrieves the most recent .BVOL Index values from the BitMEX API.</t>
  </si>
  <si>
    <t>0.73</t>
  </si>
  <si>
    <t>0.74</t>
  </si>
  <si>
    <t>.BVOL</t>
  </si>
  <si>
    <t>34.39</t>
  </si>
  <si>
    <t>34.4</t>
  </si>
  <si>
    <t>0.75</t>
  </si>
  <si>
    <t>35.46</t>
  </si>
  <si>
    <t>36.09</t>
  </si>
  <si>
    <t>36.08</t>
  </si>
  <si>
    <t>35.42</t>
  </si>
  <si>
    <t>34.91</t>
  </si>
  <si>
    <t>0.76</t>
  </si>
  <si>
    <t>35.34</t>
  </si>
  <si>
    <t>35.33</t>
  </si>
  <si>
    <t>35.31</t>
  </si>
  <si>
    <t>37.39</t>
  </si>
  <si>
    <t>39.78</t>
  </si>
  <si>
    <t>37.87</t>
  </si>
  <si>
    <t>37.68</t>
  </si>
  <si>
    <t>36.46</t>
  </si>
  <si>
    <t>36.41</t>
  </si>
  <si>
    <t>36.18</t>
  </si>
  <si>
    <t>34.89</t>
  </si>
  <si>
    <t>36.7</t>
  </si>
  <si>
    <t>36.73</t>
  </si>
  <si>
    <t>36.82</t>
  </si>
  <si>
    <t>36.43</t>
  </si>
  <si>
    <t>35.65</t>
  </si>
  <si>
    <t>35.04</t>
  </si>
  <si>
    <t>38.19</t>
  </si>
  <si>
    <t>49.39</t>
  </si>
  <si>
    <t>49.3</t>
  </si>
  <si>
    <t>48.75</t>
  </si>
  <si>
    <t>47.91</t>
  </si>
  <si>
    <t>49.2</t>
  </si>
  <si>
    <t>0.77</t>
  </si>
  <si>
    <t>61.11</t>
  </si>
  <si>
    <t>62.41</t>
  </si>
  <si>
    <t>61.78</t>
  </si>
  <si>
    <t>0.78</t>
  </si>
  <si>
    <t>63.17</t>
  </si>
  <si>
    <t>63.12</t>
  </si>
  <si>
    <t>62.9</t>
  </si>
  <si>
    <t>62.95</t>
  </si>
  <si>
    <t>62.88</t>
  </si>
  <si>
    <t>63.22</t>
  </si>
  <si>
    <t>65.1</t>
  </si>
  <si>
    <t>63.14</t>
  </si>
  <si>
    <t>63.15</t>
  </si>
  <si>
    <t>63.23</t>
  </si>
  <si>
    <t>63.74</t>
  </si>
  <si>
    <t>63.92</t>
  </si>
  <si>
    <t>64.56</t>
  </si>
  <si>
    <t>63.79</t>
  </si>
  <si>
    <t>63.91</t>
  </si>
  <si>
    <t>63.94</t>
  </si>
  <si>
    <t>67.22</t>
  </si>
  <si>
    <t>66.39</t>
  </si>
  <si>
    <t>0.79</t>
  </si>
  <si>
    <t>67.97</t>
  </si>
  <si>
    <t>65.66</t>
  </si>
  <si>
    <t>55.74</t>
  </si>
  <si>
    <t>57.1</t>
  </si>
  <si>
    <t>56.95</t>
  </si>
  <si>
    <t>57.25</t>
  </si>
  <si>
    <t>55.56</t>
  </si>
  <si>
    <t>43.98</t>
  </si>
  <si>
    <t>41.39</t>
  </si>
  <si>
    <t>42.42</t>
  </si>
  <si>
    <t>40.45</t>
  </si>
  <si>
    <t>40.48</t>
  </si>
  <si>
    <t>40.57</t>
  </si>
  <si>
    <t>43.2</t>
  </si>
  <si>
    <t>43.4</t>
  </si>
  <si>
    <t>48</t>
  </si>
  <si>
    <t>45.38</t>
  </si>
  <si>
    <t>45.37</t>
  </si>
  <si>
    <t>46.95</t>
  </si>
  <si>
    <t>49.38</t>
  </si>
  <si>
    <t>49.19</t>
  </si>
  <si>
    <t>49.44</t>
  </si>
  <si>
    <t>50.24</t>
  </si>
  <si>
    <t>53.23</t>
  </si>
  <si>
    <t>55.84</t>
  </si>
  <si>
    <t>55.71</t>
  </si>
  <si>
    <t>56.38</t>
  </si>
  <si>
    <t>57.18</t>
  </si>
  <si>
    <t>57.76</t>
  </si>
  <si>
    <t>57.57</t>
  </si>
  <si>
    <t>57.02</t>
  </si>
  <si>
    <t>57.16</t>
  </si>
  <si>
    <t>57.4</t>
  </si>
  <si>
    <t>54.48</t>
  </si>
  <si>
    <t>56.98</t>
  </si>
  <si>
    <t>57.01</t>
  </si>
  <si>
    <t>57.2</t>
  </si>
  <si>
    <t>57.99</t>
  </si>
  <si>
    <t>61.21</t>
  </si>
  <si>
    <t>61.1</t>
  </si>
  <si>
    <t>60.97</t>
  </si>
  <si>
    <t>61.86</t>
  </si>
  <si>
    <t>63.02</t>
  </si>
  <si>
    <t>84.75</t>
  </si>
  <si>
    <t>84.43</t>
  </si>
  <si>
    <t>82.19</t>
  </si>
  <si>
    <t>82.31</t>
  </si>
  <si>
    <t>84.12</t>
  </si>
  <si>
    <t>84.99</t>
  </si>
  <si>
    <t>0.8</t>
  </si>
  <si>
    <t>99.98</t>
  </si>
  <si>
    <t>121.6</t>
  </si>
  <si>
    <t>129.2</t>
  </si>
  <si>
    <t>129.4</t>
  </si>
  <si>
    <t>128.03</t>
  </si>
  <si>
    <t>126.78</t>
  </si>
  <si>
    <t>128.02</t>
  </si>
  <si>
    <t>127.98</t>
  </si>
  <si>
    <t>127.99</t>
  </si>
  <si>
    <t>125.06</t>
  </si>
  <si>
    <t>125.39</t>
  </si>
  <si>
    <t>125.88</t>
  </si>
  <si>
    <t>125.82</t>
  </si>
  <si>
    <t>125.73</t>
  </si>
  <si>
    <t>126.13</t>
  </si>
  <si>
    <t>125.04</t>
  </si>
  <si>
    <t>125.41</t>
  </si>
  <si>
    <t>124.76</t>
  </si>
  <si>
    <t>123.99</t>
  </si>
  <si>
    <t>124.02</t>
  </si>
  <si>
    <t>124.03</t>
  </si>
  <si>
    <t>123.56</t>
  </si>
  <si>
    <t>122.86</t>
  </si>
  <si>
    <t>107.16</t>
  </si>
  <si>
    <t>107.07</t>
  </si>
  <si>
    <t>106.38</t>
  </si>
  <si>
    <t>106.06</t>
  </si>
  <si>
    <t>105.54</t>
  </si>
  <si>
    <t>102.98</t>
  </si>
  <si>
    <t>80.56</t>
  </si>
  <si>
    <t>0.81</t>
  </si>
  <si>
    <t>53.24</t>
  </si>
  <si>
    <t>35.82</t>
  </si>
  <si>
    <t>34.94</t>
  </si>
  <si>
    <t>34.32</t>
  </si>
  <si>
    <t>33.87</t>
  </si>
  <si>
    <t>30.6</t>
  </si>
  <si>
    <t>30.08</t>
  </si>
  <si>
    <t>28.4</t>
  </si>
  <si>
    <t>28.01</t>
  </si>
  <si>
    <t>26.88</t>
  </si>
  <si>
    <t>25.52</t>
  </si>
  <si>
    <t>25.97</t>
  </si>
  <si>
    <t>23.77</t>
  </si>
  <si>
    <t>24.86</t>
  </si>
  <si>
    <t>25</t>
  </si>
  <si>
    <t>23.34</t>
  </si>
  <si>
    <t>23.43</t>
  </si>
  <si>
    <t>19.98</t>
  </si>
  <si>
    <t>20.6</t>
  </si>
  <si>
    <t>20.26</t>
  </si>
  <si>
    <t>21.16</t>
  </si>
  <si>
    <t>23.88</t>
  </si>
  <si>
    <t>23.66</t>
  </si>
  <si>
    <t>23.79</t>
  </si>
  <si>
    <t>23.8</t>
  </si>
  <si>
    <t>25.45</t>
  </si>
  <si>
    <t>26.11</t>
  </si>
  <si>
    <t>0.82</t>
  </si>
  <si>
    <t>25.56</t>
  </si>
  <si>
    <t>28.92</t>
  </si>
  <si>
    <t>28.9</t>
  </si>
  <si>
    <t>29.12</t>
  </si>
  <si>
    <t>29.2</t>
  </si>
  <si>
    <t>29.17</t>
  </si>
  <si>
    <t>29.11</t>
  </si>
  <si>
    <t>29.29</t>
  </si>
  <si>
    <t>0.83</t>
  </si>
  <si>
    <t>28.99</t>
  </si>
  <si>
    <t>29.07</t>
  </si>
  <si>
    <t>28.59</t>
  </si>
  <si>
    <t>32.36</t>
  </si>
  <si>
    <t>35.39</t>
  </si>
  <si>
    <t>38.25</t>
  </si>
  <si>
    <t>37.69</t>
  </si>
  <si>
    <t>37.75</t>
  </si>
  <si>
    <t>37.73</t>
  </si>
  <si>
    <t>37.81</t>
  </si>
  <si>
    <t>51.25</t>
  </si>
  <si>
    <t>51.05</t>
  </si>
  <si>
    <t>50.8</t>
  </si>
  <si>
    <t>51.23</t>
  </si>
  <si>
    <t>51.1</t>
  </si>
  <si>
    <t>50.53</t>
  </si>
  <si>
    <t>50.79</t>
  </si>
  <si>
    <t>50.67</t>
  </si>
  <si>
    <t>50.22</t>
  </si>
  <si>
    <t>52.2</t>
  </si>
  <si>
    <t>52.16</t>
  </si>
  <si>
    <t>49.53</t>
  </si>
  <si>
    <t>49.37</t>
  </si>
  <si>
    <t>48.94</t>
  </si>
  <si>
    <t>49.04</t>
  </si>
  <si>
    <t>49.46</t>
  </si>
  <si>
    <t>49.69</t>
  </si>
  <si>
    <t>.XBT Index Data</t>
  </si>
  <si>
    <t>This tab retrieves the most recent .XBT Index values from the BitMEX API.</t>
  </si>
  <si>
    <t>.XBT</t>
  </si>
  <si>
    <t>415.85</t>
  </si>
  <si>
    <t>415.82</t>
  </si>
  <si>
    <t>415.77</t>
  </si>
  <si>
    <t>415.8</t>
  </si>
  <si>
    <t>415.88</t>
  </si>
  <si>
    <t>415.87</t>
  </si>
  <si>
    <t>415.86</t>
  </si>
  <si>
    <t>415.84</t>
  </si>
  <si>
    <t>415.79</t>
  </si>
  <si>
    <t>415.9</t>
  </si>
  <si>
    <t>415.76</t>
  </si>
  <si>
    <t>415.67</t>
  </si>
  <si>
    <t>415.6</t>
  </si>
  <si>
    <t>415.57</t>
  </si>
  <si>
    <t>415.54</t>
  </si>
  <si>
    <t>415.55</t>
  </si>
  <si>
    <t>415.59</t>
  </si>
  <si>
    <t>415.58</t>
  </si>
  <si>
    <t>415.65</t>
  </si>
  <si>
    <t>415.64</t>
  </si>
  <si>
    <t>415.63</t>
  </si>
  <si>
    <t>415.7</t>
  </si>
  <si>
    <t>415.69</t>
  </si>
  <si>
    <t>415.62</t>
  </si>
  <si>
    <t>415.61</t>
  </si>
  <si>
    <t>415.56</t>
  </si>
  <si>
    <t>415.51</t>
  </si>
  <si>
    <t>415.47</t>
  </si>
  <si>
    <t>415.42</t>
  </si>
  <si>
    <t>415.45</t>
  </si>
  <si>
    <t>415.53</t>
  </si>
  <si>
    <t>415.52</t>
  </si>
  <si>
    <t>415.46</t>
  </si>
  <si>
    <t>415.44</t>
  </si>
  <si>
    <t>415.38</t>
  </si>
  <si>
    <t>415.33</t>
  </si>
  <si>
    <t>415.21</t>
  </si>
  <si>
    <t>415.22</t>
  </si>
  <si>
    <t>415.37</t>
  </si>
  <si>
    <t>415.35</t>
  </si>
  <si>
    <t>415.32</t>
  </si>
  <si>
    <t>415.27</t>
  </si>
  <si>
    <t>415.15</t>
  </si>
  <si>
    <t>415.43</t>
  </si>
  <si>
    <t>415.74</t>
  </si>
  <si>
    <t>415.72</t>
  </si>
  <si>
    <t>415.71</t>
  </si>
  <si>
    <t>415.75</t>
  </si>
  <si>
    <t>415.66</t>
  </si>
  <si>
    <t>415.68</t>
  </si>
  <si>
    <t>415.83</t>
  </si>
  <si>
    <t>415.78</t>
  </si>
  <si>
    <t>415.5</t>
  </si>
  <si>
    <t>415.23</t>
  </si>
  <si>
    <t>415.2</t>
  </si>
  <si>
    <t>415.18</t>
  </si>
  <si>
    <t>415.16</t>
  </si>
  <si>
    <t>415.04</t>
  </si>
  <si>
    <t>415.07</t>
  </si>
  <si>
    <t>415.08</t>
  </si>
  <si>
    <t>415.36</t>
  </si>
  <si>
    <t>415.49</t>
  </si>
  <si>
    <t>415.41</t>
  </si>
  <si>
    <t>415.13</t>
  </si>
  <si>
    <t>415.11</t>
  </si>
  <si>
    <t>415.14</t>
  </si>
  <si>
    <t>415.26</t>
  </si>
  <si>
    <t>415.3</t>
  </si>
  <si>
    <t>415.31</t>
  </si>
  <si>
    <t>415.24</t>
  </si>
  <si>
    <t>415.28</t>
  </si>
  <si>
    <t>415.25</t>
  </si>
  <si>
    <t>.XBT_5M Index Data</t>
  </si>
  <si>
    <t>This tab retrieves the most recent .XBT_5M Index values from the BitMEX API.</t>
  </si>
  <si>
    <t>Implied Settled</t>
  </si>
  <si>
    <t>.XBT_5M</t>
  </si>
  <si>
    <t>Hourly .XBT Index Data</t>
  </si>
  <si>
    <t>Hourly .BVOL24H Index Data</t>
  </si>
  <si>
    <t>This tab retrieves hourly BTCUSD snaps from Bitfinex.</t>
  </si>
  <si>
    <t>415.4</t>
  </si>
  <si>
    <t>415.29</t>
  </si>
  <si>
    <t>414.71</t>
  </si>
  <si>
    <t>415.17</t>
  </si>
  <si>
    <t>414.69</t>
  </si>
  <si>
    <t>414.72</t>
  </si>
  <si>
    <t>414.21</t>
  </si>
  <si>
    <t>414.04</t>
  </si>
  <si>
    <t>413.9</t>
  </si>
  <si>
    <t>414.6</t>
  </si>
  <si>
    <t>414.59</t>
  </si>
  <si>
    <t>414.65</t>
  </si>
  <si>
    <t>414.38</t>
  </si>
  <si>
    <t>414.86</t>
  </si>
  <si>
    <t>416.1</t>
  </si>
  <si>
    <t>415</t>
  </si>
  <si>
    <t>414.62</t>
  </si>
  <si>
    <t>412.91</t>
  </si>
  <si>
    <t>415.97</t>
  </si>
  <si>
    <t>416.12</t>
  </si>
  <si>
    <t>416.26</t>
  </si>
  <si>
    <t>416.07</t>
  </si>
  <si>
    <t>414.83</t>
  </si>
  <si>
    <t>415.12</t>
  </si>
  <si>
    <t>416.43</t>
  </si>
  <si>
    <t>416.22</t>
  </si>
  <si>
    <t>0.85</t>
  </si>
  <si>
    <t>414.74</t>
  </si>
  <si>
    <t>416.04</t>
  </si>
  <si>
    <t>0.86</t>
  </si>
  <si>
    <t>414.92</t>
  </si>
  <si>
    <t>0.84</t>
  </si>
  <si>
    <t>413.94</t>
  </si>
  <si>
    <t>413.69</t>
  </si>
  <si>
    <t>413.85</t>
  </si>
  <si>
    <t>0.87</t>
  </si>
  <si>
    <t>413.91</t>
  </si>
  <si>
    <t>413.53</t>
  </si>
  <si>
    <t>413.63</t>
  </si>
  <si>
    <t>413.59</t>
  </si>
  <si>
    <t>414.12</t>
  </si>
  <si>
    <t>413.84</t>
  </si>
  <si>
    <t>414.84</t>
  </si>
  <si>
    <t>413.96</t>
  </si>
  <si>
    <t>1.01</t>
  </si>
  <si>
    <t>1.05</t>
  </si>
  <si>
    <t>1.04</t>
  </si>
  <si>
    <t>413.39</t>
  </si>
  <si>
    <t>413.61</t>
  </si>
  <si>
    <t>414.41</t>
  </si>
  <si>
    <t>1.08</t>
  </si>
  <si>
    <t>1.07</t>
  </si>
  <si>
    <t>414.25</t>
  </si>
  <si>
    <t>1.1</t>
  </si>
  <si>
    <t>1.11</t>
  </si>
  <si>
    <t>415.06</t>
  </si>
  <si>
    <t>1.27</t>
  </si>
  <si>
    <t>415.09</t>
  </si>
  <si>
    <t>412.78</t>
  </si>
  <si>
    <t>1.39</t>
  </si>
  <si>
    <t>1.52</t>
  </si>
  <si>
    <t>412.77</t>
  </si>
  <si>
    <t>1.53</t>
  </si>
  <si>
    <t>412.35</t>
  </si>
  <si>
    <t>412.34</t>
  </si>
  <si>
    <t>412.52</t>
  </si>
  <si>
    <t>1.54</t>
  </si>
  <si>
    <t>412.51</t>
  </si>
  <si>
    <t>412.39</t>
  </si>
  <si>
    <t>1.5</t>
  </si>
  <si>
    <t>412.44</t>
  </si>
  <si>
    <t>1.4</t>
  </si>
  <si>
    <t>412.87</t>
  </si>
  <si>
    <t>1.37</t>
  </si>
  <si>
    <t>412.41</t>
  </si>
  <si>
    <t>415.03</t>
  </si>
  <si>
    <t>1.38</t>
  </si>
  <si>
    <t>411.56</t>
  </si>
  <si>
    <t>414.8</t>
  </si>
  <si>
    <t>412.28</t>
  </si>
  <si>
    <t>1.34</t>
  </si>
  <si>
    <t>413.57</t>
  </si>
  <si>
    <t>1.35</t>
  </si>
  <si>
    <t>415.19</t>
  </si>
  <si>
    <t>414.9</t>
  </si>
  <si>
    <t>414.97</t>
  </si>
  <si>
    <t>414.89</t>
  </si>
  <si>
    <t>1.42</t>
  </si>
  <si>
    <t>413</t>
  </si>
  <si>
    <t>1.44</t>
  </si>
  <si>
    <t>412.56</t>
  </si>
  <si>
    <t>1.3</t>
  </si>
  <si>
    <t>412.66</t>
  </si>
  <si>
    <t>414.75</t>
  </si>
  <si>
    <t>1.19</t>
  </si>
  <si>
    <t>412.2</t>
  </si>
  <si>
    <t>411.6</t>
  </si>
  <si>
    <t>414.7</t>
  </si>
  <si>
    <t>411.41</t>
  </si>
  <si>
    <t>0.98</t>
  </si>
  <si>
    <t>411.69</t>
  </si>
  <si>
    <t>414.63</t>
  </si>
  <si>
    <t>411.19</t>
  </si>
  <si>
    <t>411.17</t>
  </si>
  <si>
    <t>414.53</t>
  </si>
  <si>
    <t>410.2</t>
  </si>
  <si>
    <t>410.91</t>
  </si>
  <si>
    <t>414.45</t>
  </si>
  <si>
    <t>0.97</t>
  </si>
  <si>
    <t>409.7</t>
  </si>
  <si>
    <t>409.69</t>
  </si>
  <si>
    <t>414.61</t>
  </si>
  <si>
    <t>409.63</t>
  </si>
  <si>
    <t>0.99</t>
  </si>
  <si>
    <t>414.54</t>
  </si>
  <si>
    <t>408.46</t>
  </si>
  <si>
    <t>410.47</t>
  </si>
  <si>
    <t>409.34</t>
  </si>
  <si>
    <t>414.64</t>
  </si>
  <si>
    <t>412.25</t>
  </si>
  <si>
    <t>413.33</t>
  </si>
  <si>
    <t>413.67</t>
  </si>
  <si>
    <t>0.96</t>
  </si>
  <si>
    <t>414.52</t>
  </si>
  <si>
    <t>415.05</t>
  </si>
  <si>
    <t>414.51</t>
  </si>
  <si>
    <t>413.71</t>
  </si>
  <si>
    <t>0.91</t>
  </si>
  <si>
    <t>414.77</t>
  </si>
  <si>
    <t>413.64</t>
  </si>
  <si>
    <t>413.46</t>
  </si>
  <si>
    <t>419.19</t>
  </si>
  <si>
    <t>420.34</t>
  </si>
  <si>
    <t>415.02</t>
  </si>
  <si>
    <t>420.46</t>
  </si>
  <si>
    <t>420.05</t>
  </si>
  <si>
    <t>419.65</t>
  </si>
  <si>
    <t>419.27</t>
  </si>
  <si>
    <t>419.16</t>
  </si>
  <si>
    <t>1</t>
  </si>
  <si>
    <t>1.02</t>
  </si>
  <si>
    <t>420.58</t>
  </si>
  <si>
    <t>414.85</t>
  </si>
  <si>
    <t>420.8</t>
  </si>
  <si>
    <t>420.75</t>
  </si>
  <si>
    <t>414.82</t>
  </si>
  <si>
    <t>421.2</t>
  </si>
  <si>
    <t>420.24</t>
  </si>
  <si>
    <t>419.26</t>
  </si>
  <si>
    <t>420.02</t>
  </si>
  <si>
    <t>1.03</t>
  </si>
  <si>
    <t>419.77</t>
  </si>
  <si>
    <t>414.68</t>
  </si>
  <si>
    <t>420.68</t>
  </si>
  <si>
    <t>421.56</t>
  </si>
  <si>
    <t>1.06</t>
  </si>
  <si>
    <t>421.91</t>
  </si>
  <si>
    <t>420.16</t>
  </si>
  <si>
    <t>420.39</t>
  </si>
  <si>
    <t>419.56</t>
  </si>
  <si>
    <t>419.14</t>
  </si>
  <si>
    <t>417.45</t>
  </si>
  <si>
    <t>416.95</t>
  </si>
  <si>
    <t>414.79</t>
  </si>
  <si>
    <t>0.88</t>
  </si>
  <si>
    <t>416.71</t>
  </si>
  <si>
    <t>414.81</t>
  </si>
  <si>
    <t>0.89</t>
  </si>
  <si>
    <t>416.37</t>
  </si>
  <si>
    <t>414.78</t>
  </si>
  <si>
    <t>416.08</t>
  </si>
  <si>
    <t>416.2</t>
  </si>
  <si>
    <t>0.93</t>
  </si>
  <si>
    <t>414.76</t>
  </si>
  <si>
    <t>0.95</t>
  </si>
  <si>
    <t>416.03</t>
  </si>
  <si>
    <t>416.21</t>
  </si>
  <si>
    <t>415.96</t>
  </si>
  <si>
    <t>414.88</t>
  </si>
  <si>
    <t>1.12</t>
  </si>
  <si>
    <t>415.48</t>
  </si>
  <si>
    <t>413.92</t>
  </si>
  <si>
    <t>414.87</t>
  </si>
  <si>
    <t>1.16</t>
  </si>
  <si>
    <t>413.51</t>
  </si>
  <si>
    <t>411.88</t>
  </si>
  <si>
    <t>1.18</t>
  </si>
  <si>
    <t>411.92</t>
  </si>
  <si>
    <t>412.43</t>
  </si>
  <si>
    <t>1.15</t>
  </si>
  <si>
    <t>411.76</t>
  </si>
  <si>
    <t>415.39</t>
  </si>
  <si>
    <t>412.02</t>
  </si>
  <si>
    <t>411.72</t>
  </si>
  <si>
    <t>411.34</t>
  </si>
  <si>
    <t>1.17</t>
  </si>
  <si>
    <t>411.81</t>
  </si>
  <si>
    <t>411.24</t>
  </si>
  <si>
    <t>1.2</t>
  </si>
  <si>
    <t>412.09</t>
  </si>
  <si>
    <t>411.9</t>
  </si>
  <si>
    <t>412.73</t>
  </si>
  <si>
    <t>1.23</t>
  </si>
  <si>
    <t>412.14</t>
  </si>
  <si>
    <t>1.26</t>
  </si>
  <si>
    <t>1.24</t>
  </si>
  <si>
    <t>411.49</t>
  </si>
  <si>
    <t>1.21</t>
  </si>
  <si>
    <t>411.84</t>
  </si>
  <si>
    <t>411.13</t>
  </si>
  <si>
    <t>413.3</t>
  </si>
  <si>
    <t>1.31</t>
  </si>
  <si>
    <t>413.41</t>
  </si>
  <si>
    <t>413.89</t>
  </si>
  <si>
    <t>1.41</t>
  </si>
  <si>
    <t>412.36</t>
  </si>
  <si>
    <t>1.57</t>
  </si>
  <si>
    <t>411.07</t>
  </si>
  <si>
    <t>411.1</t>
  </si>
  <si>
    <t>1.59</t>
  </si>
  <si>
    <t>414.66</t>
  </si>
  <si>
    <t>410.99</t>
  </si>
  <si>
    <t>1.64</t>
  </si>
  <si>
    <t>1.66</t>
  </si>
  <si>
    <t>1.65</t>
  </si>
  <si>
    <t>411.82</t>
  </si>
  <si>
    <t>410.56</t>
  </si>
  <si>
    <t>410.13</t>
  </si>
  <si>
    <t>410.15</t>
  </si>
  <si>
    <t>1.71</t>
  </si>
  <si>
    <t>410.36</t>
  </si>
  <si>
    <t>1.7</t>
  </si>
  <si>
    <t>1.73</t>
  </si>
  <si>
    <t>410.32</t>
  </si>
  <si>
    <t>414.46</t>
  </si>
  <si>
    <t>1.74</t>
  </si>
  <si>
    <t>414.47</t>
  </si>
  <si>
    <t>410.43</t>
  </si>
  <si>
    <t>1.79</t>
  </si>
  <si>
    <t>414.2</t>
  </si>
  <si>
    <t>410.68</t>
  </si>
  <si>
    <t>414.17</t>
  </si>
  <si>
    <t>1.78</t>
  </si>
  <si>
    <t>411.04</t>
  </si>
  <si>
    <t>414.08</t>
  </si>
  <si>
    <t>410.79</t>
  </si>
  <si>
    <t>1.77</t>
  </si>
  <si>
    <t>410.09</t>
  </si>
  <si>
    <t>1.82</t>
  </si>
  <si>
    <t>414.22</t>
  </si>
  <si>
    <t>1.81</t>
  </si>
  <si>
    <t>411.83</t>
  </si>
  <si>
    <t>1.8</t>
  </si>
  <si>
    <t>414.1</t>
  </si>
  <si>
    <t>1.9</t>
  </si>
  <si>
    <t>411.43</t>
  </si>
  <si>
    <t>1.91</t>
  </si>
  <si>
    <t>414.13</t>
  </si>
  <si>
    <t>1.96</t>
  </si>
  <si>
    <t>1.98</t>
  </si>
  <si>
    <t>410.74</t>
  </si>
  <si>
    <t>2</t>
  </si>
  <si>
    <t>414.02</t>
  </si>
  <si>
    <t>411.75</t>
  </si>
  <si>
    <t>411.33</t>
  </si>
  <si>
    <t>2.03</t>
  </si>
  <si>
    <t>413.95</t>
  </si>
  <si>
    <t>2.11</t>
  </si>
  <si>
    <t>2.21</t>
  </si>
  <si>
    <t>410.69</t>
  </si>
  <si>
    <t>2.72</t>
  </si>
  <si>
    <t>409.23</t>
  </si>
  <si>
    <t>2.78</t>
  </si>
  <si>
    <t>3.1</t>
  </si>
  <si>
    <t>410.22</t>
  </si>
  <si>
    <t>3.13</t>
  </si>
  <si>
    <t>414.06</t>
  </si>
  <si>
    <t>414.11</t>
  </si>
  <si>
    <t>3.12</t>
  </si>
  <si>
    <t>410.67</t>
  </si>
  <si>
    <t>3.17</t>
  </si>
  <si>
    <t>412.04</t>
  </si>
  <si>
    <t>3.15</t>
  </si>
  <si>
    <t>3.16</t>
  </si>
  <si>
    <t>413.44</t>
  </si>
  <si>
    <t>414.29</t>
  </si>
  <si>
    <t>3.11</t>
  </si>
  <si>
    <t>414.03</t>
  </si>
  <si>
    <t>413.88</t>
  </si>
  <si>
    <t>413.98</t>
  </si>
  <si>
    <t>3.18</t>
  </si>
  <si>
    <t>414.43</t>
  </si>
  <si>
    <t>3.14</t>
  </si>
  <si>
    <t>414</t>
  </si>
  <si>
    <t>3.04</t>
  </si>
  <si>
    <t>412.98</t>
  </si>
  <si>
    <t>413.93</t>
  </si>
  <si>
    <t>413.79</t>
  </si>
  <si>
    <t>412.68</t>
  </si>
  <si>
    <t>3.08</t>
  </si>
  <si>
    <t>412.48</t>
  </si>
  <si>
    <t>414.14</t>
  </si>
  <si>
    <t>412.08</t>
  </si>
  <si>
    <t>3.09</t>
  </si>
  <si>
    <t>412.38</t>
  </si>
  <si>
    <t>3.02</t>
  </si>
  <si>
    <t>2.56</t>
  </si>
  <si>
    <t>412.17</t>
  </si>
  <si>
    <t>2.46</t>
  </si>
  <si>
    <t>410.75</t>
  </si>
  <si>
    <t>414.18</t>
  </si>
  <si>
    <t>2.05</t>
  </si>
  <si>
    <t>1.99</t>
  </si>
  <si>
    <t>409.37</t>
  </si>
  <si>
    <t>2.02</t>
  </si>
  <si>
    <t>409.07</t>
  </si>
  <si>
    <t>414.26</t>
  </si>
  <si>
    <t>411.65</t>
  </si>
  <si>
    <t>414.39</t>
  </si>
  <si>
    <t>1.97</t>
  </si>
  <si>
    <t>414.42</t>
  </si>
  <si>
    <t>410.93</t>
  </si>
  <si>
    <t>408.09</t>
  </si>
  <si>
    <t>414.48</t>
  </si>
  <si>
    <t>406.35</t>
  </si>
  <si>
    <t>414.31</t>
  </si>
  <si>
    <t>406.48</t>
  </si>
  <si>
    <t>414.57</t>
  </si>
  <si>
    <t>405.62</t>
  </si>
  <si>
    <t>405.08</t>
  </si>
  <si>
    <t>405.63</t>
  </si>
  <si>
    <t>407.07</t>
  </si>
  <si>
    <t>405.01</t>
  </si>
  <si>
    <t>1.86</t>
  </si>
  <si>
    <t>404.07</t>
  </si>
  <si>
    <t>414.67</t>
  </si>
  <si>
    <t>404</t>
  </si>
  <si>
    <t>403.82</t>
  </si>
  <si>
    <t>1.69</t>
  </si>
  <si>
    <t>408.26</t>
  </si>
  <si>
    <t>407.28</t>
  </si>
  <si>
    <t>407.66</t>
  </si>
  <si>
    <t>1.58</t>
  </si>
  <si>
    <t>414.94</t>
  </si>
  <si>
    <t>408.15</t>
  </si>
  <si>
    <t>1.46</t>
  </si>
  <si>
    <t>414.95</t>
  </si>
  <si>
    <t>407.94</t>
  </si>
  <si>
    <t>407.88</t>
  </si>
  <si>
    <t>1.22</t>
  </si>
  <si>
    <t>408.25</t>
  </si>
  <si>
    <t>405.55</t>
  </si>
  <si>
    <t>1.25</t>
  </si>
  <si>
    <t>404.32</t>
  </si>
  <si>
    <t>403.78</t>
  </si>
  <si>
    <t>1.13</t>
  </si>
  <si>
    <t>405.31</t>
  </si>
  <si>
    <t>405.36</t>
  </si>
  <si>
    <t>405.07</t>
  </si>
  <si>
    <t>400.29</t>
  </si>
  <si>
    <t>399.95</t>
  </si>
  <si>
    <t>398.32</t>
  </si>
  <si>
    <t>398.36</t>
  </si>
  <si>
    <t>414.5</t>
  </si>
  <si>
    <t>398.41</t>
  </si>
  <si>
    <t>414.58</t>
  </si>
  <si>
    <t>397.77</t>
  </si>
  <si>
    <t>396</t>
  </si>
  <si>
    <t>394.21</t>
  </si>
  <si>
    <t>1.67</t>
  </si>
  <si>
    <t>394.36</t>
  </si>
  <si>
    <t>1.76</t>
  </si>
  <si>
    <t>397.69</t>
  </si>
  <si>
    <t>401.22</t>
  </si>
  <si>
    <t>401.57</t>
  </si>
  <si>
    <t>399.68</t>
  </si>
  <si>
    <t>400.77</t>
  </si>
  <si>
    <t>397.64</t>
  </si>
  <si>
    <t>400.05</t>
  </si>
  <si>
    <t>414.55</t>
  </si>
  <si>
    <t>1.87</t>
  </si>
  <si>
    <t>396.22</t>
  </si>
  <si>
    <t>1.93</t>
  </si>
  <si>
    <t>394.9</t>
  </si>
  <si>
    <t>1.92</t>
  </si>
  <si>
    <t>394.85</t>
  </si>
  <si>
    <t>403.56</t>
  </si>
  <si>
    <t>403.4</t>
  </si>
  <si>
    <t>406.31</t>
  </si>
  <si>
    <t>405.33</t>
  </si>
  <si>
    <t>404.53</t>
  </si>
  <si>
    <t>406.54</t>
  </si>
  <si>
    <t>405.82</t>
  </si>
  <si>
    <t>406.67</t>
  </si>
  <si>
    <t>1.68</t>
  </si>
  <si>
    <t>408.53</t>
  </si>
  <si>
    <t>1.47</t>
  </si>
  <si>
    <t>408.38</t>
  </si>
  <si>
    <t>408.63</t>
  </si>
  <si>
    <t>1.29</t>
  </si>
  <si>
    <t>407.54</t>
  </si>
  <si>
    <t>405.03</t>
  </si>
  <si>
    <t>414.37</t>
  </si>
  <si>
    <t>405.96</t>
  </si>
  <si>
    <t>407.87</t>
  </si>
  <si>
    <t>408.2</t>
  </si>
  <si>
    <t>1.45</t>
  </si>
  <si>
    <t>411.68</t>
  </si>
  <si>
    <t>1.51</t>
  </si>
  <si>
    <t>413.22</t>
  </si>
  <si>
    <t>417.29</t>
  </si>
  <si>
    <t>1.33</t>
  </si>
  <si>
    <t>417.69</t>
  </si>
  <si>
    <t>1.36</t>
  </si>
  <si>
    <t>419.67</t>
  </si>
  <si>
    <t>420.19</t>
  </si>
  <si>
    <t>419.36</t>
  </si>
  <si>
    <t>1.48</t>
  </si>
  <si>
    <t>414.73</t>
  </si>
  <si>
    <t>419.69</t>
  </si>
  <si>
    <t>1.89</t>
  </si>
  <si>
    <t>420.04</t>
  </si>
  <si>
    <t>418.04</t>
  </si>
  <si>
    <t>1.94</t>
  </si>
  <si>
    <t>1.95</t>
  </si>
  <si>
    <t>419.39</t>
  </si>
  <si>
    <t>419.83</t>
  </si>
  <si>
    <t>422.31</t>
  </si>
  <si>
    <t>422.33</t>
  </si>
  <si>
    <t>420.82</t>
  </si>
  <si>
    <t>2.01</t>
  </si>
  <si>
    <t>421.24</t>
  </si>
  <si>
    <t>422.19</t>
  </si>
  <si>
    <t>421.41</t>
  </si>
  <si>
    <t>419.18</t>
  </si>
  <si>
    <t>420.11</t>
  </si>
  <si>
    <t>419.78</t>
  </si>
  <si>
    <t>418.03</t>
  </si>
  <si>
    <t>417.98</t>
  </si>
  <si>
    <t>420.23</t>
  </si>
  <si>
    <t>420.32</t>
  </si>
  <si>
    <t>419.84</t>
  </si>
  <si>
    <t>2.2</t>
  </si>
  <si>
    <t>421.18</t>
  </si>
  <si>
    <t>415.01</t>
  </si>
  <si>
    <t>2.3</t>
  </si>
  <si>
    <t>421.89</t>
  </si>
  <si>
    <t>422.9</t>
  </si>
  <si>
    <t>2.24</t>
  </si>
  <si>
    <t>422.72</t>
  </si>
  <si>
    <t>2.26</t>
  </si>
  <si>
    <t>421.29</t>
  </si>
  <si>
    <t>422.46</t>
  </si>
  <si>
    <t>421.94</t>
  </si>
  <si>
    <t>421.85</t>
  </si>
  <si>
    <t>421.33</t>
  </si>
  <si>
    <t>418.01</t>
  </si>
  <si>
    <t>417.03</t>
  </si>
  <si>
    <t>415.93</t>
  </si>
  <si>
    <t>420.13</t>
  </si>
  <si>
    <t>416.06</t>
  </si>
  <si>
    <t>422.41</t>
  </si>
  <si>
    <t>2.04</t>
  </si>
  <si>
    <t>420.35</t>
  </si>
  <si>
    <t>416</t>
  </si>
  <si>
    <t>422.1</t>
  </si>
  <si>
    <t>424.98</t>
  </si>
  <si>
    <t>427.82</t>
  </si>
  <si>
    <t>428.82</t>
  </si>
  <si>
    <t>429.19</t>
  </si>
  <si>
    <t>429.17</t>
  </si>
  <si>
    <t>428.94</t>
  </si>
  <si>
    <t>429.69</t>
  </si>
  <si>
    <t>429.75</t>
  </si>
  <si>
    <t>415.98</t>
  </si>
  <si>
    <t>428.78</t>
  </si>
  <si>
    <t>415.91</t>
  </si>
  <si>
    <t>427.69</t>
  </si>
  <si>
    <t>1.56</t>
  </si>
  <si>
    <t>431.54</t>
  </si>
  <si>
    <t>431.49</t>
  </si>
  <si>
    <t>432.63</t>
  </si>
  <si>
    <t>433.35</t>
  </si>
  <si>
    <t>431.53</t>
  </si>
  <si>
    <t>432.88</t>
  </si>
  <si>
    <t>433.95</t>
  </si>
  <si>
    <t>432.41</t>
  </si>
  <si>
    <t>434.53</t>
  </si>
  <si>
    <t>434.18</t>
  </si>
  <si>
    <t>434.76</t>
  </si>
  <si>
    <t>433.65</t>
  </si>
  <si>
    <t>435</t>
  </si>
  <si>
    <t>1.6</t>
  </si>
  <si>
    <t>433.92</t>
  </si>
  <si>
    <t>432.66</t>
  </si>
  <si>
    <t>1.61</t>
  </si>
  <si>
    <t>414.98</t>
  </si>
  <si>
    <t>432.53</t>
  </si>
  <si>
    <t>431.96</t>
  </si>
  <si>
    <t>432.56</t>
  </si>
  <si>
    <t>433.05</t>
  </si>
  <si>
    <t>432.42</t>
  </si>
  <si>
    <t>433.33</t>
  </si>
  <si>
    <t>415.34</t>
  </si>
  <si>
    <t>433.39</t>
  </si>
  <si>
    <t>434.34</t>
  </si>
  <si>
    <t>435.28</t>
  </si>
  <si>
    <t>434.82</t>
  </si>
  <si>
    <t>434.58</t>
  </si>
  <si>
    <t>435.77</t>
  </si>
  <si>
    <t>434.73</t>
  </si>
  <si>
    <t>432.52</t>
  </si>
  <si>
    <t>431.84</t>
  </si>
  <si>
    <t>436.27</t>
  </si>
  <si>
    <t>436.18</t>
  </si>
  <si>
    <t>435.64</t>
  </si>
  <si>
    <t>436.33</t>
  </si>
  <si>
    <t>436.24</t>
  </si>
  <si>
    <t>437.1</t>
  </si>
  <si>
    <t>437.98</t>
  </si>
  <si>
    <t>1.14</t>
  </si>
  <si>
    <t>436.48</t>
  </si>
  <si>
    <t>436.78</t>
  </si>
  <si>
    <t>434.67</t>
  </si>
  <si>
    <t>435.44</t>
  </si>
  <si>
    <t>436.25</t>
  </si>
  <si>
    <t>436.77</t>
  </si>
  <si>
    <t>437.03</t>
  </si>
  <si>
    <t>436.4</t>
  </si>
  <si>
    <t>437.77</t>
  </si>
  <si>
    <t>436.28</t>
  </si>
  <si>
    <t>436.49</t>
  </si>
  <si>
    <t>435.8</t>
  </si>
  <si>
    <t>441.01</t>
  </si>
  <si>
    <t>438.07</t>
  </si>
  <si>
    <t>1.09</t>
  </si>
  <si>
    <t>437.57</t>
  </si>
  <si>
    <t>435.21</t>
  </si>
  <si>
    <t>437.74</t>
  </si>
  <si>
    <t>437.47</t>
  </si>
  <si>
    <t>437.25</t>
  </si>
  <si>
    <t>438.74</t>
  </si>
  <si>
    <t>438.28</t>
  </si>
  <si>
    <t>437.01</t>
  </si>
  <si>
    <t>432.72</t>
  </si>
  <si>
    <t>433.61</t>
  </si>
  <si>
    <t>433.04</t>
  </si>
  <si>
    <t>433.59</t>
  </si>
  <si>
    <t>433.72</t>
  </si>
  <si>
    <t>433.88</t>
  </si>
  <si>
    <t>1.32</t>
  </si>
  <si>
    <t>434.03</t>
  </si>
  <si>
    <t>434.13</t>
  </si>
  <si>
    <t>434.41</t>
  </si>
  <si>
    <t>1.55</t>
  </si>
  <si>
    <t>428.88</t>
  </si>
  <si>
    <t>427.96</t>
  </si>
  <si>
    <t>425.53</t>
  </si>
  <si>
    <t>425.13</t>
  </si>
  <si>
    <t>426.19</t>
  </si>
  <si>
    <t>426.39</t>
  </si>
  <si>
    <t>426.48</t>
  </si>
  <si>
    <t>425.42</t>
  </si>
  <si>
    <t>425.44</t>
  </si>
  <si>
    <t>425.78</t>
  </si>
  <si>
    <t>422.64</t>
  </si>
  <si>
    <t>425.95</t>
  </si>
  <si>
    <t>432.21</t>
  </si>
  <si>
    <t>432.08</t>
  </si>
  <si>
    <t>431.13</t>
  </si>
  <si>
    <t>431.38</t>
  </si>
  <si>
    <t>432.91</t>
  </si>
  <si>
    <t>430.97</t>
  </si>
  <si>
    <t>431.35</t>
  </si>
  <si>
    <t>431.67</t>
  </si>
  <si>
    <t>431.55</t>
  </si>
  <si>
    <t>431.48</t>
  </si>
  <si>
    <t>431.87</t>
  </si>
  <si>
    <t>430.3</t>
  </si>
  <si>
    <t>430.04</t>
  </si>
  <si>
    <t>414.91</t>
  </si>
  <si>
    <t>432.2</t>
  </si>
  <si>
    <t>432.33</t>
  </si>
  <si>
    <t>432.99</t>
  </si>
  <si>
    <t>432.03</t>
  </si>
  <si>
    <t>431.75</t>
  </si>
  <si>
    <t>433.23</t>
  </si>
  <si>
    <t>433.74</t>
  </si>
  <si>
    <t>432.46</t>
  </si>
  <si>
    <t>432.67</t>
  </si>
  <si>
    <t>431.22</t>
  </si>
  <si>
    <t>426.54</t>
  </si>
  <si>
    <t>423.76</t>
  </si>
  <si>
    <t>423.21</t>
  </si>
  <si>
    <t>422.78</t>
  </si>
  <si>
    <t>423.92</t>
  </si>
  <si>
    <t>424.1</t>
  </si>
  <si>
    <t>423.66</t>
  </si>
  <si>
    <t>424.27</t>
  </si>
  <si>
    <t>424.16</t>
  </si>
  <si>
    <t>424.74</t>
  </si>
  <si>
    <t>425.07</t>
  </si>
  <si>
    <t>424.91</t>
  </si>
  <si>
    <t>424.13</t>
  </si>
  <si>
    <t>424.24</t>
  </si>
  <si>
    <t>424.59</t>
  </si>
  <si>
    <t>424.26</t>
  </si>
  <si>
    <t>422.59</t>
  </si>
  <si>
    <t>422.82</t>
  </si>
  <si>
    <t>420.96</t>
  </si>
  <si>
    <t>.BVOL7D Index Data</t>
  </si>
  <si>
    <t>421.67</t>
  </si>
  <si>
    <t>421.01</t>
  </si>
  <si>
    <t>423.45</t>
  </si>
  <si>
    <t>422.91</t>
  </si>
  <si>
    <t>.BVOL7D</t>
  </si>
  <si>
    <t>423.44</t>
  </si>
  <si>
    <t>2.48</t>
  </si>
  <si>
    <t>423.77</t>
  </si>
  <si>
    <t>423.68</t>
  </si>
  <si>
    <t>422.36</t>
  </si>
  <si>
    <t>422.05</t>
  </si>
  <si>
    <t>422.48</t>
  </si>
  <si>
    <t>414.96</t>
  </si>
  <si>
    <t>423.41</t>
  </si>
  <si>
    <t>422.74</t>
  </si>
  <si>
    <t>419.88</t>
  </si>
  <si>
    <t>423.47</t>
  </si>
  <si>
    <t>423.07</t>
  </si>
  <si>
    <t>422.98</t>
  </si>
  <si>
    <t>423.37</t>
  </si>
  <si>
    <t>420.47</t>
  </si>
  <si>
    <t>419.28</t>
  </si>
  <si>
    <t>2.49</t>
  </si>
  <si>
    <t>423.29</t>
  </si>
  <si>
    <t>425.77</t>
  </si>
  <si>
    <t>414.27</t>
  </si>
  <si>
    <t>414.09</t>
  </si>
  <si>
    <t>413.81</t>
  </si>
  <si>
    <t>413.62</t>
  </si>
  <si>
    <t>2.51</t>
  </si>
  <si>
    <t>413.99</t>
  </si>
  <si>
    <t>414.24</t>
  </si>
  <si>
    <t>2.5</t>
  </si>
  <si>
    <t>415.95</t>
  </si>
  <si>
    <t>416.14</t>
  </si>
  <si>
    <t>415.92</t>
  </si>
  <si>
    <t>416.02</t>
  </si>
  <si>
    <t>416.28</t>
  </si>
  <si>
    <t>416.25</t>
  </si>
  <si>
    <t>416.29</t>
  </si>
  <si>
    <t>416.11</t>
  </si>
  <si>
    <t>416.39</t>
  </si>
  <si>
    <t>416.15</t>
  </si>
  <si>
    <t>416.17</t>
  </si>
  <si>
    <t>2.52</t>
  </si>
  <si>
    <t>416.19</t>
  </si>
  <si>
    <t>416.16</t>
  </si>
  <si>
    <t>416.01</t>
  </si>
  <si>
    <t>2.57</t>
  </si>
  <si>
    <t>416.18</t>
  </si>
  <si>
    <t>2.58</t>
  </si>
  <si>
    <t>2.59</t>
  </si>
  <si>
    <t>415.1</t>
  </si>
  <si>
    <t>2.61</t>
  </si>
  <si>
    <t>2.62</t>
  </si>
  <si>
    <t>2.63</t>
  </si>
  <si>
    <t>2.64</t>
  </si>
  <si>
    <t>2.65</t>
  </si>
  <si>
    <t>2.66</t>
  </si>
  <si>
    <t>2.67</t>
  </si>
  <si>
    <t>2.68</t>
  </si>
  <si>
    <t>2.7</t>
  </si>
  <si>
    <t>2.71</t>
  </si>
  <si>
    <t>2.76</t>
  </si>
  <si>
    <t>2.77</t>
  </si>
  <si>
    <t>2.79</t>
  </si>
  <si>
    <t>2.82</t>
  </si>
  <si>
    <t>415.73</t>
  </si>
  <si>
    <t>2.84</t>
  </si>
  <si>
    <t>2.87</t>
  </si>
  <si>
    <t>2.88</t>
  </si>
  <si>
    <t>2.89</t>
  </si>
  <si>
    <t>2.91</t>
  </si>
  <si>
    <t>2.93</t>
  </si>
  <si>
    <t>2.95</t>
  </si>
  <si>
    <t>2.96</t>
  </si>
  <si>
    <t>416.4</t>
  </si>
  <si>
    <t>416.36</t>
  </si>
  <si>
    <t>416.46</t>
  </si>
  <si>
    <t>416.34</t>
  </si>
  <si>
    <t>416.54</t>
  </si>
  <si>
    <t>416.42</t>
  </si>
  <si>
    <t>3.2</t>
  </si>
  <si>
    <t>3.25</t>
  </si>
  <si>
    <t>3.27</t>
  </si>
  <si>
    <t>415.94</t>
  </si>
  <si>
    <t>3.3</t>
  </si>
  <si>
    <t>3.32</t>
  </si>
  <si>
    <t>3.33</t>
  </si>
  <si>
    <t>3.35</t>
  </si>
  <si>
    <t>3.41</t>
  </si>
  <si>
    <t>3.43</t>
  </si>
  <si>
    <t>3.56</t>
  </si>
  <si>
    <t>416.53</t>
  </si>
  <si>
    <t>3.58</t>
  </si>
  <si>
    <t>416.38</t>
  </si>
  <si>
    <t>3.6</t>
  </si>
  <si>
    <t>416.45</t>
  </si>
  <si>
    <t>3.61</t>
  </si>
  <si>
    <t>416.6</t>
  </si>
  <si>
    <t>3.64</t>
  </si>
  <si>
    <t>3.68</t>
  </si>
  <si>
    <t>3.74</t>
  </si>
  <si>
    <t>4.03</t>
  </si>
  <si>
    <t>4.08</t>
  </si>
  <si>
    <t>4.31</t>
  </si>
  <si>
    <t>4.34</t>
  </si>
  <si>
    <t>4.37</t>
  </si>
  <si>
    <t>4.4</t>
  </si>
  <si>
    <t>4.41</t>
  </si>
  <si>
    <t>4.36</t>
  </si>
  <si>
    <t>4.33</t>
  </si>
  <si>
    <t>4.39</t>
  </si>
  <si>
    <t>4.42</t>
  </si>
  <si>
    <t>4.47</t>
  </si>
  <si>
    <t>4.54</t>
  </si>
  <si>
    <t>4.55</t>
  </si>
  <si>
    <t>4.56</t>
  </si>
  <si>
    <t>4.57</t>
  </si>
  <si>
    <t>4.58</t>
  </si>
  <si>
    <t>4.6</t>
  </si>
  <si>
    <t>4.59</t>
  </si>
  <si>
    <t>Market Data</t>
  </si>
  <si>
    <t>On this tab, BitMEX market data is retrieved for all active futures contracts.</t>
  </si>
  <si>
    <t>The Refresh Data button will retrieve the latest market data from the BitMEX API.</t>
  </si>
  <si>
    <t>4.61</t>
  </si>
  <si>
    <t>Active Contracts</t>
  </si>
  <si>
    <t>4.62</t>
  </si>
  <si>
    <t>4.63</t>
  </si>
  <si>
    <t>4.64</t>
  </si>
  <si>
    <t>Rootsymbol</t>
  </si>
  <si>
    <t>State</t>
  </si>
  <si>
    <t>Typ</t>
  </si>
  <si>
    <t>Listing</t>
  </si>
  <si>
    <t>Front</t>
  </si>
  <si>
    <t>Settle</t>
  </si>
  <si>
    <t>Relistinterval</t>
  </si>
  <si>
    <t>Inverseleg</t>
  </si>
  <si>
    <t>Sellleg</t>
  </si>
  <si>
    <t>Buyleg</t>
  </si>
  <si>
    <t>Underlying</t>
  </si>
  <si>
    <t>Quotecurrency</t>
  </si>
  <si>
    <t>Underlyingsymbol</t>
  </si>
  <si>
    <t>Reference</t>
  </si>
  <si>
    <t>Referencesymbol</t>
  </si>
  <si>
    <t>Ticksize</t>
  </si>
  <si>
    <t>4.65</t>
  </si>
  <si>
    <t>Multiplier</t>
  </si>
  <si>
    <t>Settlcurrency</t>
  </si>
  <si>
    <t>Underlyingtosettlemultiplier</t>
  </si>
  <si>
    <t>Isquanto</t>
  </si>
  <si>
    <t>Isinverse</t>
  </si>
  <si>
    <t>Initmargin</t>
  </si>
  <si>
    <t>Maintmargin</t>
  </si>
  <si>
    <t>Limit</t>
  </si>
  <si>
    <t>Capped</t>
  </si>
  <si>
    <t>Taxed</t>
  </si>
  <si>
    <t>Makerfee</t>
  </si>
  <si>
    <t>Takerfee</t>
  </si>
  <si>
    <t>Settlementfee</t>
  </si>
  <si>
    <t>Insurancefee</t>
  </si>
  <si>
    <t>Openingtimestamp</t>
  </si>
  <si>
    <t>Closingtimestamp</t>
  </si>
  <si>
    <t>Sessioninterval</t>
  </si>
  <si>
    <t>Prevcloseprice</t>
  </si>
  <si>
    <t>Limitdownprice</t>
  </si>
  <si>
    <t>4.67</t>
  </si>
  <si>
    <t>Limitupprice</t>
  </si>
  <si>
    <t>Prevtotalvolume</t>
  </si>
  <si>
    <t>4.68</t>
  </si>
  <si>
    <t>Totalvolume</t>
  </si>
  <si>
    <t>Volume</t>
  </si>
  <si>
    <t>Volume24h</t>
  </si>
  <si>
    <t>Prevtotalturnover</t>
  </si>
  <si>
    <t>Totalturnover</t>
  </si>
  <si>
    <t>Turnover</t>
  </si>
  <si>
    <t>Turnover24h</t>
  </si>
  <si>
    <t>Prevprice24h</t>
  </si>
  <si>
    <t>Vwap</t>
  </si>
  <si>
    <t>Highprice</t>
  </si>
  <si>
    <t>Lowprice</t>
  </si>
  <si>
    <t>4.72</t>
  </si>
  <si>
    <t>Lastpriceprotected</t>
  </si>
  <si>
    <t>Lasttickdirection</t>
  </si>
  <si>
    <t>Lastchangepcnt</t>
  </si>
  <si>
    <t>Midprice</t>
  </si>
  <si>
    <t>Impactbidprice</t>
  </si>
  <si>
    <t>Impactmidprice</t>
  </si>
  <si>
    <t>Impactaskprice</t>
  </si>
  <si>
    <t>Hasliquidity</t>
  </si>
  <si>
    <t>Openinterest</t>
  </si>
  <si>
    <t>Openvalue</t>
  </si>
  <si>
    <t>Fairmethod</t>
  </si>
  <si>
    <t>Fairbasisrate</t>
  </si>
  <si>
    <t>Fairbasis</t>
  </si>
  <si>
    <t>Fairprice</t>
  </si>
  <si>
    <t>Markmethod</t>
  </si>
  <si>
    <t>Markprice</t>
  </si>
  <si>
    <t>Indicativetaxrate</t>
  </si>
  <si>
    <t>4.73</t>
  </si>
  <si>
    <t>Indicativesettleprice</t>
  </si>
  <si>
    <t>Quotetosettlemultiplier</t>
  </si>
  <si>
    <t>XBT24H</t>
  </si>
  <si>
    <t>XBT</t>
  </si>
  <si>
    <t>Open</t>
  </si>
  <si>
    <t>FFCCSX</t>
  </si>
  <si>
    <t>4.75</t>
  </si>
  <si>
    <t>2.6</t>
  </si>
  <si>
    <t>4.83</t>
  </si>
  <si>
    <t/>
  </si>
  <si>
    <t>USD</t>
  </si>
  <si>
    <t>XBT=</t>
  </si>
  <si>
    <t>BMEX</t>
  </si>
  <si>
    <t>.XBT30M</t>
  </si>
  <si>
    <t>0.01</t>
  </si>
  <si>
    <t>1000</t>
  </si>
  <si>
    <t>XBt</t>
  </si>
  <si>
    <t>4.86</t>
  </si>
  <si>
    <t>4.88</t>
  </si>
  <si>
    <t>100000000</t>
  </si>
  <si>
    <t>true</t>
  </si>
  <si>
    <t>0.005</t>
  </si>
  <si>
    <t>100</t>
  </si>
  <si>
    <t>-0.00025</t>
  </si>
  <si>
    <t>0.00075</t>
  </si>
  <si>
    <t>0.0005</t>
  </si>
  <si>
    <t>42003.88</t>
  </si>
  <si>
    <t>306518618</t>
  </si>
  <si>
    <t>306546033</t>
  </si>
  <si>
    <t>4.87</t>
  </si>
  <si>
    <t>27415</t>
  </si>
  <si>
    <t>115649</t>
  </si>
  <si>
    <t>113173967137820</t>
  </si>
  <si>
    <t>113185398926920</t>
  </si>
  <si>
    <t>11431789100</t>
  </si>
  <si>
    <t>48079017960</t>
  </si>
  <si>
    <t>416.99</t>
  </si>
  <si>
    <t>417.73</t>
  </si>
  <si>
    <t>416.9</t>
  </si>
  <si>
    <t>PlusTick</t>
  </si>
  <si>
    <t>0.0019707748509902867</t>
  </si>
  <si>
    <t>416.87</t>
  </si>
  <si>
    <t>416.885</t>
  </si>
  <si>
    <t>416.862</t>
  </si>
  <si>
    <t>416.91150000000005</t>
  </si>
  <si>
    <t>416.961</t>
  </si>
  <si>
    <t>46281</t>
  </si>
  <si>
    <t>19294086090</t>
  </si>
  <si>
    <t>ImpactMidPrice</t>
  </si>
  <si>
    <t>4.85</t>
  </si>
  <si>
    <t>416.89</t>
  </si>
  <si>
    <t>FairPrice</t>
  </si>
  <si>
    <t>4.9</t>
  </si>
  <si>
    <t>4.92</t>
  </si>
  <si>
    <t>XBT48H</t>
  </si>
  <si>
    <t>4.93</t>
  </si>
  <si>
    <t>416.33</t>
  </si>
  <si>
    <t>42049.33</t>
  </si>
  <si>
    <t>3553098</t>
  </si>
  <si>
    <t>3560458</t>
  </si>
  <si>
    <t>7360</t>
  </si>
  <si>
    <t>34935</t>
  </si>
  <si>
    <t>1504885316660</t>
  </si>
  <si>
    <t>1507957839220</t>
  </si>
  <si>
    <t>3072522560</t>
  </si>
  <si>
    <t>14551012100</t>
  </si>
  <si>
    <t>416.79</t>
  </si>
  <si>
    <t>417.462</t>
  </si>
  <si>
    <t>418.14</t>
  </si>
  <si>
    <t>417.3</t>
  </si>
  <si>
    <t>0.003239041243791707</t>
  </si>
  <si>
    <t>417.76</t>
  </si>
  <si>
    <t>418.1</t>
  </si>
  <si>
    <t>418.44</t>
  </si>
  <si>
    <t>4.94</t>
  </si>
  <si>
    <t>418.1135</t>
  </si>
  <si>
    <t>418.467</t>
  </si>
  <si>
    <t>12536</t>
  </si>
  <si>
    <t>5241301600</t>
  </si>
  <si>
    <t>1.28</t>
  </si>
  <si>
    <t>2.27</t>
  </si>
  <si>
    <t>XBT7D</t>
  </si>
  <si>
    <t>.XBT2H</t>
  </si>
  <si>
    <t>0.02</t>
  </si>
  <si>
    <t>4.95</t>
  </si>
  <si>
    <t>42055.39</t>
  </si>
  <si>
    <t>49707157</t>
  </si>
  <si>
    <t>49713955</t>
  </si>
  <si>
    <t>6798</t>
  </si>
  <si>
    <t>27993</t>
  </si>
  <si>
    <t>18315385438000</t>
  </si>
  <si>
    <t>18318220821360</t>
  </si>
  <si>
    <t>2835383360</t>
  </si>
  <si>
    <t>11656279840</t>
  </si>
  <si>
    <t>417.091</t>
  </si>
  <si>
    <t>418.2</t>
  </si>
  <si>
    <t>417.04</t>
  </si>
  <si>
    <t>0.0047570996107826335</t>
  </si>
  <si>
    <t>418.11</t>
  </si>
  <si>
    <t>418.475</t>
  </si>
  <si>
    <t>418.84</t>
  </si>
  <si>
    <t>73378</t>
  </si>
  <si>
    <t>30705757880</t>
  </si>
  <si>
    <t>418.46</t>
  </si>
  <si>
    <t>4.96</t>
  </si>
  <si>
    <t>XBTH16</t>
  </si>
  <si>
    <t>FXXXS</t>
  </si>
  <si>
    <t>4.97</t>
  </si>
  <si>
    <t>4.98</t>
  </si>
  <si>
    <t>0.04</t>
  </si>
  <si>
    <t>5</t>
  </si>
  <si>
    <t>419.01</t>
  </si>
  <si>
    <t>5.01</t>
  </si>
  <si>
    <t>42320.01</t>
  </si>
  <si>
    <t>3901544</t>
  </si>
  <si>
    <t>3903524</t>
  </si>
  <si>
    <t>1980</t>
  </si>
  <si>
    <t>18589</t>
  </si>
  <si>
    <t>1529787693310</t>
  </si>
  <si>
    <t>1530619369810</t>
  </si>
  <si>
    <t>831676500</t>
  </si>
  <si>
    <t>7799033700</t>
  </si>
  <si>
    <t>420.039</t>
  </si>
  <si>
    <t>420.44</t>
  </si>
  <si>
    <t>419.79</t>
  </si>
  <si>
    <t>ZeroPlusTick</t>
  </si>
  <si>
    <t>0.005356288857006231</t>
  </si>
  <si>
    <t>418.89</t>
  </si>
  <si>
    <t>419.995</t>
  </si>
  <si>
    <t>421.1</t>
  </si>
  <si>
    <t>420.025</t>
  </si>
  <si>
    <t>421.16</t>
  </si>
  <si>
    <t>228494</t>
  </si>
  <si>
    <t>95972049880</t>
  </si>
  <si>
    <t>0.43</t>
  </si>
  <si>
    <t>4.19</t>
  </si>
  <si>
    <t>5.02</t>
  </si>
  <si>
    <t>XBTM16</t>
  </si>
  <si>
    <t>473.32</t>
  </si>
  <si>
    <t>5.05</t>
  </si>
  <si>
    <t>47805.32</t>
  </si>
  <si>
    <t>1179182</t>
  </si>
  <si>
    <t>1180422</t>
  </si>
  <si>
    <t>1240</t>
  </si>
  <si>
    <t>4755</t>
  </si>
  <si>
    <t>619434005130</t>
  </si>
  <si>
    <t>620025046130</t>
  </si>
  <si>
    <t>591041000</t>
  </si>
  <si>
    <t>2251691600</t>
  </si>
  <si>
    <t>470.27</t>
  </si>
  <si>
    <t>476.646</t>
  </si>
  <si>
    <t>477.85</t>
  </si>
  <si>
    <t>472.01</t>
  </si>
  <si>
    <t>474.56</t>
  </si>
  <si>
    <t>MinusTick</t>
  </si>
  <si>
    <t>5.18</t>
  </si>
  <si>
    <t>0.009122419035872964</t>
  </si>
  <si>
    <t>474.39</t>
  </si>
  <si>
    <t>476.355</t>
  </si>
  <si>
    <t>478.32</t>
  </si>
  <si>
    <t>474.375</t>
  </si>
  <si>
    <t>476.37350000000004</t>
  </si>
  <si>
    <t>478.372</t>
  </si>
  <si>
    <t>242967</t>
  </si>
  <si>
    <t>115637713980</t>
  </si>
  <si>
    <t>0.53</t>
  </si>
  <si>
    <t>5.19</t>
  </si>
  <si>
    <t>60.11</t>
  </si>
  <si>
    <t>475.94</t>
  </si>
  <si>
    <t>XBU7D</t>
  </si>
  <si>
    <t>XBU</t>
  </si>
  <si>
    <t>5.2</t>
  </si>
  <si>
    <t>-10000000000</t>
  </si>
  <si>
    <t>-100000000</t>
  </si>
  <si>
    <t>0.3</t>
  </si>
  <si>
    <t>0.2</t>
  </si>
  <si>
    <t>-0.001</t>
  </si>
  <si>
    <t>0.002</t>
  </si>
  <si>
    <t>0.001</t>
  </si>
  <si>
    <t>332.74</t>
  </si>
  <si>
    <t>499.1</t>
  </si>
  <si>
    <t>21976</t>
  </si>
  <si>
    <t>522161182312</t>
  </si>
  <si>
    <t>5.21</t>
  </si>
  <si>
    <t>415.685</t>
  </si>
  <si>
    <t>5.22</t>
  </si>
  <si>
    <t>31</t>
  </si>
  <si>
    <t>745335635</t>
  </si>
  <si>
    <t>LastPrice</t>
  </si>
  <si>
    <t>A50H16</t>
  </si>
  <si>
    <t>A50</t>
  </si>
  <si>
    <t>FFICSX</t>
  </si>
  <si>
    <t>CNY</t>
  </si>
  <si>
    <t>XIN9.L</t>
  </si>
  <si>
    <t>.A50</t>
  </si>
  <si>
    <t>10000</t>
  </si>
  <si>
    <t>9387.5</t>
  </si>
  <si>
    <t>948137.5</t>
  </si>
  <si>
    <t>802</t>
  </si>
  <si>
    <t>12</t>
  </si>
  <si>
    <t>71484575000</t>
  </si>
  <si>
    <t>1122925000</t>
  </si>
  <si>
    <t>9222.5</t>
  </si>
  <si>
    <t>9372.5</t>
  </si>
  <si>
    <t>0.01626457034426676</t>
  </si>
  <si>
    <t>9375</t>
  </si>
  <si>
    <t>9412.5</t>
  </si>
  <si>
    <t>9450</t>
  </si>
  <si>
    <t>9419.16665</t>
  </si>
  <si>
    <t>9463.3333</t>
  </si>
  <si>
    <t>20</t>
  </si>
  <si>
    <t>1877500000</t>
  </si>
  <si>
    <t>-0.6</t>
  </si>
  <si>
    <t>-208.64</t>
  </si>
  <si>
    <t>9283.9</t>
  </si>
  <si>
    <t>IB:SGX:CNH16</t>
  </si>
  <si>
    <t>9492.54</t>
  </si>
  <si>
    <t>36880</t>
  </si>
  <si>
    <t>ETH7D</t>
  </si>
  <si>
    <t>ETH</t>
  </si>
  <si>
    <t>ETHXBT=</t>
  </si>
  <si>
    <t>5.26</t>
  </si>
  <si>
    <t>.ETHXBT2H</t>
  </si>
  <si>
    <t>0.00001</t>
  </si>
  <si>
    <t>0.03141</t>
  </si>
  <si>
    <t>3.17241</t>
  </si>
  <si>
    <t>2637407</t>
  </si>
  <si>
    <t>2639391</t>
  </si>
  <si>
    <t>1984</t>
  </si>
  <si>
    <t>19944</t>
  </si>
  <si>
    <t>4347111606000</t>
  </si>
  <si>
    <t>4353196063000</t>
  </si>
  <si>
    <t>6084457000</t>
  </si>
  <si>
    <t>62831694000</t>
  </si>
  <si>
    <t>0.03056</t>
  </si>
  <si>
    <t>0.03066763</t>
  </si>
  <si>
    <t>0.03137</t>
  </si>
  <si>
    <t>0.03051</t>
  </si>
  <si>
    <t>0.0305</t>
  </si>
  <si>
    <t>0.030539999999999998</t>
  </si>
  <si>
    <t>0.03058</t>
  </si>
  <si>
    <t>0.03023651</t>
  </si>
  <si>
    <t>0.030408255000000002</t>
  </si>
  <si>
    <t>12178</t>
  </si>
  <si>
    <t>37374282000</t>
  </si>
  <si>
    <t>5.34</t>
  </si>
  <si>
    <t>0.03069</t>
  </si>
  <si>
    <t>IndicativeSettlePrice</t>
  </si>
  <si>
    <t>FCT7D</t>
  </si>
  <si>
    <t>FCT</t>
  </si>
  <si>
    <t>5.38</t>
  </si>
  <si>
    <t>FCTXBT=</t>
  </si>
  <si>
    <t>.FCTXBT2H</t>
  </si>
  <si>
    <t>0.1</t>
  </si>
  <si>
    <t>0.05</t>
  </si>
  <si>
    <t>5.39</t>
  </si>
  <si>
    <t>0.00471</t>
  </si>
  <si>
    <t>0.47571</t>
  </si>
  <si>
    <t>83103</t>
  </si>
  <si>
    <t>85729</t>
  </si>
  <si>
    <t>5.4</t>
  </si>
  <si>
    <t>2626</t>
  </si>
  <si>
    <t>5496</t>
  </si>
  <si>
    <t>46789718000</t>
  </si>
  <si>
    <t>48018881000</t>
  </si>
  <si>
    <t>1229163000</t>
  </si>
  <si>
    <t>2681083000</t>
  </si>
  <si>
    <t>0.00527</t>
  </si>
  <si>
    <t>0.00468074</t>
  </si>
  <si>
    <t>0.00485</t>
  </si>
  <si>
    <t>0.00447</t>
  </si>
  <si>
    <t>-0.1518026565464896</t>
  </si>
  <si>
    <t>0.00461</t>
  </si>
  <si>
    <t>0.004655</t>
  </si>
  <si>
    <t>0.0047</t>
  </si>
  <si>
    <t>3407</t>
  </si>
  <si>
    <t>1584255000</t>
  </si>
  <si>
    <t>0.00465</t>
  </si>
  <si>
    <t>5.41</t>
  </si>
  <si>
    <t>5.42</t>
  </si>
  <si>
    <t>5.35</t>
  </si>
  <si>
    <t>Active BVOL Contracts</t>
  </si>
  <si>
    <t>5.33</t>
  </si>
  <si>
    <t>5.32</t>
  </si>
  <si>
    <t>BVOL7D</t>
  </si>
  <si>
    <t>5.36</t>
  </si>
  <si>
    <t>5.31</t>
  </si>
  <si>
    <t>5.3</t>
  </si>
  <si>
    <t>5.28</t>
  </si>
  <si>
    <t>5.27</t>
  </si>
  <si>
    <t>5.23</t>
  </si>
  <si>
    <t>5.17</t>
  </si>
  <si>
    <t>5.14</t>
  </si>
  <si>
    <t>5.1</t>
  </si>
  <si>
    <t>4.79</t>
  </si>
  <si>
    <t>4.52</t>
  </si>
  <si>
    <t>4.49</t>
  </si>
  <si>
    <t>4.48</t>
  </si>
  <si>
    <t>4.46</t>
  </si>
  <si>
    <t>4.38</t>
  </si>
  <si>
    <t>4.3</t>
  </si>
  <si>
    <t>4.29</t>
  </si>
  <si>
    <t>4.28</t>
  </si>
  <si>
    <t>4.27</t>
  </si>
  <si>
    <t>.BVOL24H Graph Data</t>
  </si>
  <si>
    <t>This tab contains the data used for constructing the .BVOL24H graph.</t>
  </si>
  <si>
    <t>4.26</t>
  </si>
  <si>
    <t>.BVOL24H Index (%)</t>
  </si>
  <si>
    <t>.XBT_5M Index ($)</t>
  </si>
  <si>
    <t>4.24</t>
  </si>
  <si>
    <t>4.23</t>
  </si>
  <si>
    <t>4.22</t>
  </si>
  <si>
    <t>4.25</t>
  </si>
  <si>
    <t>4.2</t>
  </si>
  <si>
    <t>4.17</t>
  </si>
  <si>
    <t>4.14</t>
  </si>
  <si>
    <t>4.15</t>
  </si>
  <si>
    <t>4.16</t>
  </si>
  <si>
    <t>4.18</t>
  </si>
  <si>
    <t>4.35</t>
  </si>
  <si>
    <t>2.69</t>
  </si>
  <si>
    <t>4.89</t>
  </si>
  <si>
    <t>4.77</t>
  </si>
  <si>
    <t>4.74</t>
  </si>
  <si>
    <t>4.71</t>
  </si>
  <si>
    <t>4.69</t>
  </si>
  <si>
    <t>4.53</t>
  </si>
  <si>
    <t>4.5</t>
  </si>
  <si>
    <t>4.66</t>
  </si>
  <si>
    <t>4.7</t>
  </si>
  <si>
    <t>4.76</t>
  </si>
  <si>
    <t>5.43</t>
  </si>
  <si>
    <t>5.47</t>
  </si>
  <si>
    <t>5.46</t>
  </si>
  <si>
    <t>5.48</t>
  </si>
  <si>
    <t>5.49</t>
  </si>
  <si>
    <t>5.52</t>
  </si>
  <si>
    <t>5.53</t>
  </si>
  <si>
    <t>5.56</t>
  </si>
  <si>
    <t>5.61</t>
  </si>
  <si>
    <t>5.65</t>
  </si>
  <si>
    <t>5.66</t>
  </si>
  <si>
    <t>5.67</t>
  </si>
  <si>
    <t>.BVOL24H Hourly Graph Data</t>
  </si>
  <si>
    <t>5.68</t>
  </si>
  <si>
    <t>5.7</t>
  </si>
  <si>
    <t>This tab contains the data used for constructing the hourly .BVOL24H graph.</t>
  </si>
  <si>
    <t>5.72</t>
  </si>
  <si>
    <t>5.73</t>
  </si>
  <si>
    <t>5.75</t>
  </si>
  <si>
    <t>Hourly .XBT Index ($)</t>
  </si>
  <si>
    <t>5.76</t>
  </si>
  <si>
    <t>5.77</t>
  </si>
  <si>
    <t>5.71</t>
  </si>
  <si>
    <t>5.74</t>
  </si>
  <si>
    <t>5.83</t>
  </si>
  <si>
    <t>5.84</t>
  </si>
  <si>
    <t>5.85</t>
  </si>
  <si>
    <t>5.79</t>
  </si>
  <si>
    <t>.BVOL7D Hourly Graph Data</t>
  </si>
  <si>
    <t>This tab contains the data used for constructing the hourly .BVOL7D graph.</t>
  </si>
  <si>
    <t>.BVOL7D Index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</si>
</sst>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M/d/yyyy H:mm:ss"/>
  </numFmts>
  <fonts count="9">
    <font>
      <sz val="10.0"/>
      <color rgb="FF000000"/>
      <name val="Arial"/>
    </font>
    <font>
      <b/>
      <sz val="14.0"/>
      <color rgb="FF333333"/>
    </font>
    <font>
      <sz val="11.0"/>
      <color rgb="FF333333"/>
    </font>
    <font>
      <sz val="11.0"/>
    </font>
    <font/>
    <font>
      <b/>
      <sz val="12.0"/>
      <color rgb="FFFF0000"/>
    </font>
    <font>
      <b/>
    </font>
    <font>
      <sz val="10.0"/>
    </font>
    <font>
      <b/>
      <i/>
      <color rgb="FF98000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5">
    <border/>
    <border>
      <left style="hair">
        <color rgb="FFB7B7B7"/>
      </left>
      <right style="hair">
        <color rgb="FFB7B7B7"/>
      </right>
      <top style="hair">
        <color rgb="FFB7B7B7"/>
      </top>
      <bottom style="hair">
        <color rgb="FFB7B7B7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CCCCCC"/>
      </left>
      <right style="hair">
        <color rgb="FFCCCCCC"/>
      </right>
      <top style="hair">
        <color rgb="FFCCCCCC"/>
      </top>
      <bottom style="hair">
        <color rgb="FFCCCCCC"/>
      </bottom>
    </border>
    <border>
      <left style="hair">
        <color rgb="FFCCCCCC"/>
      </left>
      <top style="hair">
        <color rgb="FFCCCCCC"/>
      </top>
      <bottom style="hair">
        <color rgb="FFCCCCCC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readingOrder="0" shrinkToFit="0" wrapText="0"/>
    </xf>
    <xf borderId="0" fillId="0" fontId="2" numFmtId="49" xfId="0" applyAlignment="1" applyFont="1" applyNumberFormat="1">
      <alignment readingOrder="0" shrinkToFit="0" wrapText="0"/>
    </xf>
    <xf borderId="0" fillId="2" fontId="3" numFmtId="0" xfId="0" applyAlignment="1" applyFill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horizontal="right"/>
    </xf>
    <xf borderId="0" fillId="0" fontId="6" numFmtId="0" xfId="0" applyAlignment="1" applyFont="1">
      <alignment readingOrder="0"/>
    </xf>
    <xf borderId="1" fillId="3" fontId="4" numFmtId="0" xfId="0" applyAlignment="1" applyBorder="1" applyFill="1" applyFont="1">
      <alignment horizontal="right"/>
    </xf>
    <xf borderId="1" fillId="3" fontId="4" numFmtId="0" xfId="0" applyBorder="1" applyFont="1"/>
    <xf borderId="1" fillId="3" fontId="4" numFmtId="4" xfId="0" applyBorder="1" applyFont="1" applyNumberFormat="1"/>
    <xf borderId="0" fillId="0" fontId="6" numFmtId="0" xfId="0" applyFont="1"/>
    <xf borderId="1" fillId="3" fontId="4" numFmtId="10" xfId="0" applyBorder="1" applyFont="1" applyNumberFormat="1"/>
    <xf borderId="1" fillId="3" fontId="4" numFmtId="164" xfId="0" applyBorder="1" applyFont="1" applyNumberFormat="1"/>
    <xf borderId="2" fillId="0" fontId="1" numFmtId="49" xfId="0" applyAlignment="1" applyBorder="1" applyFont="1" applyNumberFormat="1">
      <alignment readingOrder="0" shrinkToFit="0" wrapText="0"/>
    </xf>
    <xf borderId="2" fillId="0" fontId="2" numFmtId="49" xfId="0" applyAlignment="1" applyBorder="1" applyFont="1" applyNumberFormat="1">
      <alignment readingOrder="0" shrinkToFit="0" wrapText="0"/>
    </xf>
    <xf borderId="0" fillId="2" fontId="5" numFmtId="0" xfId="0" applyFont="1"/>
    <xf borderId="1" fillId="3" fontId="4" numFmtId="164" xfId="0" applyAlignment="1" applyBorder="1" applyFont="1" applyNumberFormat="1">
      <alignment horizontal="right"/>
    </xf>
    <xf borderId="0" fillId="0" fontId="5" numFmtId="0" xfId="0" applyFont="1"/>
    <xf borderId="0" fillId="0" fontId="4" numFmtId="10" xfId="0" applyFont="1" applyNumberFormat="1"/>
    <xf borderId="3" fillId="3" fontId="4" numFmtId="0" xfId="0" applyBorder="1" applyFont="1"/>
    <xf borderId="3" fillId="3" fontId="4" numFmtId="165" xfId="0" applyBorder="1" applyFont="1" applyNumberFormat="1"/>
    <xf borderId="3" fillId="3" fontId="4" numFmtId="4" xfId="0" applyBorder="1" applyFont="1" applyNumberFormat="1"/>
    <xf borderId="4" fillId="3" fontId="4" numFmtId="10" xfId="0" applyBorder="1" applyFont="1" applyNumberFormat="1"/>
    <xf borderId="0" fillId="0" fontId="4" numFmtId="10" xfId="0" applyAlignment="1" applyFont="1" applyNumberFormat="1">
      <alignment readingOrder="0"/>
    </xf>
    <xf borderId="0" fillId="2" fontId="3" numFmtId="0" xfId="0" applyFont="1"/>
    <xf borderId="1" fillId="3" fontId="4" numFmtId="14" xfId="0" applyBorder="1" applyFont="1" applyNumberFormat="1"/>
    <xf borderId="0" fillId="0" fontId="4" numFmtId="164" xfId="0" applyFont="1" applyNumberFormat="1"/>
    <xf borderId="1" fillId="3" fontId="4" numFmtId="165" xfId="0" applyBorder="1" applyFont="1" applyNumberFormat="1"/>
    <xf borderId="0" fillId="2" fontId="7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4" numFmtId="14" xfId="0" applyFont="1" applyNumberFormat="1"/>
    <xf borderId="1" fillId="3" fontId="4" numFmtId="0" xfId="0" applyAlignment="1" applyBorder="1" applyFont="1">
      <alignment readingOrder="0"/>
    </xf>
    <xf borderId="1" fillId="3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4.xml"/><Relationship Id="rId11" Type="http://schemas.openxmlformats.org/officeDocument/2006/relationships/worksheet" Target="worksheets/sheet5.xml"/><Relationship Id="rId10" Type="http://schemas.openxmlformats.org/officeDocument/2006/relationships/worksheet" Target="worksheets/sheet4.xml"/><Relationship Id="rId21" Type="http://schemas.openxmlformats.org/officeDocument/2006/relationships/worksheet" Target="worksheets/sheet15.xml"/><Relationship Id="rId13" Type="http://schemas.openxmlformats.org/officeDocument/2006/relationships/worksheet" Target="worksheets/sheet7.xml"/><Relationship Id="rId12" Type="http://schemas.openxmlformats.org/officeDocument/2006/relationships/worksheet" Target="worksheets/sheet6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3.xml"/><Relationship Id="rId15" Type="http://schemas.openxmlformats.org/officeDocument/2006/relationships/worksheet" Target="worksheets/sheet9.xml"/><Relationship Id="rId14" Type="http://schemas.openxmlformats.org/officeDocument/2006/relationships/worksheet" Target="worksheets/sheet8.xml"/><Relationship Id="rId17" Type="http://schemas.openxmlformats.org/officeDocument/2006/relationships/worksheet" Target="worksheets/sheet11.xml"/><Relationship Id="rId16" Type="http://schemas.openxmlformats.org/officeDocument/2006/relationships/worksheet" Target="worksheets/sheet10.xml"/><Relationship Id="rId5" Type="http://schemas.openxmlformats.org/officeDocument/2006/relationships/chartsheet" Target="chartsheets/sheet3.xml"/><Relationship Id="rId19" Type="http://schemas.openxmlformats.org/officeDocument/2006/relationships/worksheet" Target="worksheets/sheet13.xml"/><Relationship Id="rId6" Type="http://schemas.openxmlformats.org/officeDocument/2006/relationships/chartsheet" Target="chartsheets/sheet4.xml"/><Relationship Id="rId18" Type="http://schemas.openxmlformats.org/officeDocument/2006/relationships/worksheet" Target="worksheets/sheet12.xml"/><Relationship Id="rId7" Type="http://schemas.openxmlformats.org/officeDocument/2006/relationships/worksheet" Target="worksheets/sheet1.xml"/><Relationship Id="rId8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.BVOL24H vs .XBT_5M</a:t>
            </a:r>
          </a:p>
        </c:rich>
      </c:tx>
      <c:overlay val="0"/>
    </c:title>
    <c:plotArea>
      <c:layout/>
      <c:lineChart>
        <c:varyColors val="0"/>
        <c:ser>
          <c:idx val="1"/>
          <c:order val="1"/>
          <c:tx>
            <c:strRef>
              <c:f>'.BVOL24H Graph Data'!$C$9</c:f>
            </c:strRef>
          </c:tx>
          <c:marker>
            <c:symbol val="none"/>
          </c:marker>
          <c:cat>
            <c:strRef>
              <c:f>'.BVOL24H Graph Data'!$A$10:$A$509</c:f>
            </c:strRef>
          </c:cat>
          <c:val>
            <c:numRef>
              <c:f>'.BVOL24H Graph Data'!$C$10:$C$509</c:f>
            </c:numRef>
          </c:val>
          <c:smooth val="1"/>
        </c:ser>
        <c:axId val="1195112071"/>
        <c:axId val="253487571"/>
      </c:lineChart>
      <c:catAx>
        <c:axId val="11951120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53487571"/>
      </c:catAx>
      <c:valAx>
        <c:axId val="253487571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95112071"/>
      </c:valAx>
      <c:lineChart>
        <c:varyColors val="0"/>
        <c:ser>
          <c:idx val="0"/>
          <c:order val="0"/>
          <c:tx>
            <c:strRef>
              <c:f>'.BVOL24H Graph Data'!$B$9</c:f>
            </c:strRef>
          </c:tx>
          <c:marker>
            <c:symbol val="none"/>
          </c:marker>
          <c:cat>
            <c:strRef>
              <c:f>'.BVOL24H Graph Data'!$A$10:$A$509</c:f>
            </c:strRef>
          </c:cat>
          <c:val>
            <c:numRef>
              <c:f>'.BVOL24H Graph Data'!$B$10:$B$509</c:f>
            </c:numRef>
          </c:val>
          <c:smooth val="1"/>
        </c:ser>
        <c:axId val="1453619413"/>
        <c:axId val="299600507"/>
      </c:lineChart>
      <c:catAx>
        <c:axId val="1453619413"/>
        <c:scaling>
          <c:orientation val="minMax"/>
        </c:scaling>
        <c:delete val="1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99600507"/>
      </c:catAx>
      <c:valAx>
        <c:axId val="299600507"/>
        <c:scaling>
          <c:orientation val="minMax"/>
        </c:scaling>
        <c:delete val="0"/>
        <c:axPos val="r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53619413"/>
        <c:crosses val="max"/>
      </c:valAx>
    </c:plotArea>
    <c:legend>
      <c:legendPos val="tr"/>
      <c:overlay val="1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Georgia"/>
              </a:defRPr>
            </a:pPr>
            <a:r>
              <a:t>.BVOL24H vs .XBT Hourly</a:t>
            </a:r>
          </a:p>
        </c:rich>
      </c:tx>
      <c:overlay val="0"/>
    </c:title>
    <c:plotArea>
      <c:layout/>
      <c:lineChart>
        <c:varyColors val="0"/>
        <c:ser>
          <c:idx val="1"/>
          <c:order val="1"/>
          <c:tx>
            <c:strRef>
              <c:f>'.BVOL24H Hourly Graph Data'!$C$9</c:f>
            </c:strRef>
          </c:tx>
          <c:marker>
            <c:symbol val="none"/>
          </c:marker>
          <c:cat>
            <c:strRef>
              <c:f>'.BVOL24H Hourly Graph Data'!$A$10:$A$509</c:f>
            </c:strRef>
          </c:cat>
          <c:val>
            <c:numRef>
              <c:f>'.BVOL24H Hourly Graph Data'!$C$10:$C$509</c:f>
            </c:numRef>
          </c:val>
          <c:smooth val="1"/>
        </c:ser>
        <c:axId val="1380702788"/>
        <c:axId val="436991192"/>
      </c:lineChart>
      <c:catAx>
        <c:axId val="13807027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436991192"/>
      </c:catAx>
      <c:valAx>
        <c:axId val="436991192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1380702788"/>
      </c:valAx>
      <c:lineChart>
        <c:varyColors val="0"/>
        <c:ser>
          <c:idx val="0"/>
          <c:order val="0"/>
          <c:tx>
            <c:strRef>
              <c:f>'.BVOL24H Hourly Graph Data'!$B$9</c:f>
            </c:strRef>
          </c:tx>
          <c:marker>
            <c:symbol val="none"/>
          </c:marker>
          <c:cat>
            <c:strRef>
              <c:f>'.BVOL24H Hourly Graph Data'!$A$10:$A$509</c:f>
            </c:strRef>
          </c:cat>
          <c:val>
            <c:numRef>
              <c:f>'.BVOL24H Hourly Graph Data'!$B$10:$B$509</c:f>
            </c:numRef>
          </c:val>
          <c:smooth val="1"/>
        </c:ser>
        <c:axId val="610510576"/>
        <c:axId val="2093344316"/>
      </c:lineChart>
      <c:catAx>
        <c:axId val="610510576"/>
        <c:scaling>
          <c:orientation val="minMax"/>
        </c:scaling>
        <c:delete val="1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2093344316"/>
      </c:catAx>
      <c:valAx>
        <c:axId val="2093344316"/>
        <c:scaling>
          <c:orientation val="minMax"/>
        </c:scaling>
        <c:delete val="0"/>
        <c:axPos val="r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610510576"/>
        <c:crosses val="max"/>
      </c:valAx>
    </c:plotArea>
    <c:legend>
      <c:legendPos val="tr"/>
      <c:overlay val="1"/>
      <c:txPr>
        <a:bodyPr/>
        <a:lstStyle/>
        <a:p>
          <a:pPr lvl="0">
            <a:defRPr b="0">
              <a:solidFill>
                <a:srgbClr val="000000"/>
              </a:solidFill>
              <a:latin typeface="Georgia"/>
            </a:defRPr>
          </a:pPr>
        </a:p>
      </c:txPr>
    </c:legend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Georgia"/>
              </a:defRPr>
            </a:pPr>
            <a:r>
              <a:t>.BVOL7D vs .XBT</a:t>
            </a:r>
          </a:p>
        </c:rich>
      </c:tx>
      <c:overlay val="0"/>
    </c:title>
    <c:plotArea>
      <c:layout/>
      <c:lineChart>
        <c:varyColors val="0"/>
        <c:ser>
          <c:idx val="1"/>
          <c:order val="1"/>
          <c:tx>
            <c:strRef>
              <c:f>'.BVOL7D Graph Data'!$C$9</c:f>
            </c:strRef>
          </c:tx>
          <c:marker>
            <c:symbol val="none"/>
          </c:marker>
          <c:cat>
            <c:strRef>
              <c:f>'.BVOL7D Graph Data'!$A$10:$A$509</c:f>
            </c:strRef>
          </c:cat>
          <c:val>
            <c:numRef>
              <c:f>'.BVOL7D Graph Data'!$C$10:$C$509</c:f>
            </c:numRef>
          </c:val>
          <c:smooth val="1"/>
        </c:ser>
        <c:axId val="649521881"/>
        <c:axId val="1316166837"/>
      </c:lineChart>
      <c:catAx>
        <c:axId val="6495218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1316166837"/>
      </c:catAx>
      <c:valAx>
        <c:axId val="1316166837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649521881"/>
      </c:valAx>
      <c:lineChart>
        <c:varyColors val="0"/>
        <c:ser>
          <c:idx val="0"/>
          <c:order val="0"/>
          <c:tx>
            <c:strRef>
              <c:f>'.BVOL7D Graph Data'!$B$9</c:f>
            </c:strRef>
          </c:tx>
          <c:marker>
            <c:symbol val="none"/>
          </c:marker>
          <c:cat>
            <c:strRef>
              <c:f>'.BVOL7D Graph Data'!$A$10:$A$509</c:f>
            </c:strRef>
          </c:cat>
          <c:val>
            <c:numRef>
              <c:f>'.BVOL7D Graph Data'!$B$10:$B$509</c:f>
            </c:numRef>
          </c:val>
          <c:smooth val="1"/>
        </c:ser>
        <c:axId val="536530962"/>
        <c:axId val="797569203"/>
      </c:lineChart>
      <c:catAx>
        <c:axId val="536530962"/>
        <c:scaling>
          <c:orientation val="minMax"/>
        </c:scaling>
        <c:delete val="1"/>
        <c:axPos val="b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797569203"/>
      </c:catAx>
      <c:valAx>
        <c:axId val="797569203"/>
        <c:scaling>
          <c:orientation val="minMax"/>
        </c:scaling>
        <c:delete val="0"/>
        <c:axPos val="r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Georgia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Georgia"/>
              </a:defRPr>
            </a:pPr>
          </a:p>
        </c:txPr>
        <c:crossAx val="536530962"/>
        <c:crosses val="max"/>
      </c:valAx>
    </c:plotArea>
    <c:legend>
      <c:legendPos val="tr"/>
      <c:overlay val="1"/>
      <c:txPr>
        <a:bodyPr/>
        <a:lstStyle/>
        <a:p>
          <a:pPr lvl="0">
            <a:defRPr b="0">
              <a:solidFill>
                <a:srgbClr val="000000"/>
              </a:solidFill>
              <a:latin typeface="Georgia"/>
            </a:defRPr>
          </a:pPr>
        </a:p>
      </c:txPr>
    </c:legend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t>.BVOL Graph: .BVOL is used for (now inactive) monthly volatility contracts.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'.BVOL Graph Data'!$B$9</c:f>
            </c:strRef>
          </c:tx>
          <c:marker>
            <c:symbol val="none"/>
          </c:marker>
          <c:cat>
            <c:strRef>
              <c:f>'.BVOL Graph Data'!$A$10:$A$39</c:f>
            </c:strRef>
          </c:cat>
          <c:val>
            <c:numRef>
              <c:f>'.BVOL Graph Data'!$B$10:$B$39</c:f>
            </c:numRef>
          </c:val>
          <c:smooth val="0"/>
        </c:ser>
        <c:axId val="804570001"/>
        <c:axId val="520151778"/>
      </c:lineChart>
      <c:catAx>
        <c:axId val="80457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520151778"/>
      </c:catAx>
      <c:valAx>
        <c:axId val="520151778"/>
        <c:scaling>
          <c:orientation val="minMax"/>
        </c:scaling>
        <c:delete val="0"/>
        <c:axPos val="l"/>
        <c:majorGridlines>
          <c:spPr>
            <a:ln>
              <a:solidFill>
                <a:srgbClr val="B7B7B7">
                  <a:alpha val="0"/>
                </a:srgbClr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80457000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</c:chart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3.png"/><Relationship Id="rId2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7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942975</xdr:colOff>
      <xdr:row>1</xdr:row>
      <xdr:rowOff>381000</xdr:rowOff>
    </xdr:from>
    <xdr:ext cx="1143000" cy="333375"/>
    <xdr:sp>
      <xdr:nvSpPr>
        <xdr:cNvPr id="4" name="Shape 4"/>
        <xdr:cNvSpPr/>
      </xdr:nvSpPr>
      <xdr:spPr>
        <a:xfrm>
          <a:off x="2095500" y="542925"/>
          <a:ext cx="1125900" cy="3144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9525">
          <a:solidFill>
            <a:srgbClr val="666666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100"/>
            <a:t>Refresh Data</a:t>
          </a:r>
          <a:endParaRPr sz="11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8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5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5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5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absoluteAnchor>
    <xdr:pos x="0" y="0"/>
    <xdr:ext cx="8610600" cy="62769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3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161925</xdr:colOff>
      <xdr:row>0</xdr:row>
      <xdr:rowOff>533400</xdr:rowOff>
    </xdr:from>
    <xdr:ext cx="1181100" cy="533400"/>
    <xdr:sp>
      <xdr:nvSpPr>
        <xdr:cNvPr id="3" name="Shape 3"/>
        <xdr:cNvSpPr/>
      </xdr:nvSpPr>
      <xdr:spPr>
        <a:xfrm>
          <a:off x="2362200" y="257175"/>
          <a:ext cx="1162200" cy="514200"/>
        </a:xfrm>
        <a:prstGeom prst="roundRect">
          <a:avLst>
            <a:gd fmla="val 16667" name="adj"/>
          </a:avLst>
        </a:prstGeom>
        <a:solidFill>
          <a:srgbClr val="CFE2F3"/>
        </a:solidFill>
        <a:ln cap="flat" cmpd="sng" w="19050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200"/>
            <a:t>Refresh Data</a:t>
          </a:r>
          <a:endParaRPr sz="1200"/>
        </a:p>
      </xdr:txBody>
    </xdr:sp>
    <xdr:clientData fLocksWithSheet="0"/>
  </xdr:oneCellAnchor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4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5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2857500" cy="1047750"/>
    <xdr:pic>
      <xdr:nvPicPr>
        <xdr:cNvPr id="0" name="image6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1.57"/>
  </cols>
  <sheetData>
    <row r="3">
      <c r="E3" s="1"/>
    </row>
    <row r="4">
      <c r="E4" s="2"/>
    </row>
    <row r="5">
      <c r="E5" s="3"/>
    </row>
    <row r="6">
      <c r="E6" s="2"/>
    </row>
    <row r="7">
      <c r="E7" s="3"/>
    </row>
    <row r="8">
      <c r="E8" s="4"/>
    </row>
    <row r="9">
      <c r="A9" s="4"/>
      <c r="B9" s="5" t="str">
        <f>'Instrument Data'!A27</f>
        <v>#N/A</v>
      </c>
      <c r="C9" s="5" t="str">
        <f>'Instrument Data'!A28</f>
        <v>BVOL7D</v>
      </c>
    </row>
    <row r="10">
      <c r="A10" s="6" t="s">
        <v>0</v>
      </c>
      <c r="B10" s="7" t="str">
        <f>left(offset('Instrument Data'!$A$10,match(B$9,'Instrument Data'!$A$10:$A$18,0)-1,match($A10,'Instrument Data'!A10:BE10,0)-1),10)</f>
        <v>#N/A</v>
      </c>
      <c r="C10" s="7" t="str">
        <f>left(offset('Instrument Data'!$A$10,match(C$9,'Instrument Data'!$A$10:$A$18,0)-1,match($A10,'Instrument Data'!B10:BF10,0)),10)</f>
        <v>#N/A</v>
      </c>
      <c r="D10" s="8"/>
      <c r="E10" s="8"/>
    </row>
    <row r="11">
      <c r="A11" s="6" t="s">
        <v>1</v>
      </c>
      <c r="B11" s="9" t="str">
        <f t="shared" ref="B11:C11" si="1">B10-today()</f>
        <v>#N/A</v>
      </c>
      <c r="C11" s="9" t="str">
        <f t="shared" si="1"/>
        <v>#N/A</v>
      </c>
      <c r="D11" s="8"/>
      <c r="E11" s="8"/>
    </row>
    <row r="12">
      <c r="A12" s="10"/>
      <c r="B12" s="8"/>
      <c r="C12" s="8"/>
      <c r="D12" s="8"/>
      <c r="E12" s="8"/>
    </row>
    <row r="13">
      <c r="A13" s="10" t="s">
        <v>2</v>
      </c>
      <c r="B13" s="11" t="str">
        <f>offset('Instrument Data'!$A$10,match(B$9,'Instrument Data'!$A$10:$A$18,0)-1,match($A13,'Instrument Data'!$A$10:$BE$10,0)-1)/100</f>
        <v>#N/A</v>
      </c>
      <c r="C13" s="11" t="str">
        <f>offset('Instrument Data'!$A$10,match(C$9,'Instrument Data'!$A$10:$A$18,0)-1,match($A13,'Instrument Data'!$A$10:$BE$10,0)-1)/100</f>
        <v>#N/A</v>
      </c>
      <c r="D13" s="8"/>
      <c r="E13" s="8"/>
    </row>
    <row r="14">
      <c r="A14" s="6" t="s">
        <v>3</v>
      </c>
      <c r="B14" s="11" t="str">
        <f>offset('Instrument Data'!$A$10,match(B$9,'Instrument Data'!$A$10:$A$18,0)-1,match($A14,'Instrument Data'!$A$10:$BE$10,0)-1)/100</f>
        <v>#N/A</v>
      </c>
      <c r="C14" s="11" t="str">
        <f>offset('Instrument Data'!$A$10,match(C$9,'Instrument Data'!$A$10:$A$18,0)-1,match($A14,'Instrument Data'!$A$10:$BE$10,0)-1)/100</f>
        <v>#N/A</v>
      </c>
      <c r="D14" s="8"/>
      <c r="E14" s="8"/>
    </row>
    <row r="15">
      <c r="A15" s="6" t="s">
        <v>4</v>
      </c>
      <c r="B15" s="11" t="str">
        <f>offset('Instrument Data'!$A$10,match(B$9,'Instrument Data'!$A$10:$A$18,0)-1,match($A15,'Instrument Data'!$A$10:$BE$10,0)-1)/100</f>
        <v>#N/A</v>
      </c>
      <c r="C15" s="11" t="str">
        <f>offset('Instrument Data'!$A$10,match(C$9,'Instrument Data'!$A$10:$A$18,0)-1,match($A15,'Instrument Data'!$A$10:$BE$10,0)-1)/100</f>
        <v>#N/A</v>
      </c>
      <c r="D15" s="8"/>
      <c r="E15" s="8"/>
    </row>
    <row r="16">
      <c r="A16" s="10"/>
      <c r="B16" s="8"/>
      <c r="C16" s="8"/>
      <c r="D16" s="8"/>
      <c r="E16" s="8"/>
    </row>
    <row r="17">
      <c r="A17" s="6" t="s">
        <v>5</v>
      </c>
      <c r="B17" s="8" t="str">
        <f>offset('.BVOL Index Settlement'!A18,0,match(B$9,'.BVOL Index Settlement'!$A$9:$E$9,0)-1)</f>
        <v>#N/A</v>
      </c>
      <c r="C17" s="8" t="str">
        <f>offset('.BVOL Index Settlement'!B18,0,match(C$9,'.BVOL Index Settlement'!$A$9:$E$9,0)-1)</f>
        <v/>
      </c>
      <c r="D17" s="8"/>
      <c r="E17" s="8"/>
    </row>
    <row r="18">
      <c r="A18" s="6" t="s">
        <v>6</v>
      </c>
      <c r="B18" s="12" t="str">
        <f>offset('.BVOL Index Settlement'!$A$16,0,match(B$9,'.BVOL Index Settlement'!$B$9:$E$9,0))</f>
        <v>#N/A</v>
      </c>
      <c r="C18" s="12" t="str">
        <f>offset('.BVOL Index Settlement'!$A$16,0,match(C$9,'.BVOL Index Settlement'!$B$9:$E$9,0))</f>
        <v/>
      </c>
      <c r="D18" s="8"/>
      <c r="E18" s="8"/>
    </row>
    <row r="19">
      <c r="B19" s="8"/>
      <c r="C19" s="8"/>
      <c r="D19" s="8"/>
      <c r="E19" s="8"/>
    </row>
    <row r="20">
      <c r="A20" s="6" t="s">
        <v>7</v>
      </c>
      <c r="B20" s="8"/>
      <c r="C20" s="8"/>
      <c r="D20" s="8"/>
      <c r="E20" s="8"/>
    </row>
    <row r="21">
      <c r="A21" s="6" t="s">
        <v>2</v>
      </c>
      <c r="B21" s="11" t="str">
        <f t="shared" ref="B21:B23" si="2">B13/B$17-1</f>
        <v>#N/A</v>
      </c>
      <c r="C21" s="11"/>
      <c r="D21" s="8"/>
      <c r="E21" s="8"/>
    </row>
    <row r="22">
      <c r="A22" s="6" t="s">
        <v>3</v>
      </c>
      <c r="B22" s="11" t="str">
        <f t="shared" si="2"/>
        <v>#N/A</v>
      </c>
      <c r="C22" s="11"/>
      <c r="D22" s="8"/>
      <c r="E22" s="8"/>
    </row>
    <row r="23">
      <c r="A23" s="6" t="s">
        <v>4</v>
      </c>
      <c r="B23" s="11" t="str">
        <f t="shared" si="2"/>
        <v>#N/A</v>
      </c>
      <c r="C23" s="11"/>
      <c r="D23" s="8"/>
      <c r="E23" s="8"/>
    </row>
    <row r="24">
      <c r="A24" s="6"/>
      <c r="B24" s="8"/>
      <c r="C24" s="8"/>
      <c r="D24" s="8"/>
      <c r="E24" s="8"/>
    </row>
    <row r="25">
      <c r="A25" s="6" t="s">
        <v>8</v>
      </c>
      <c r="B25" s="11" t="str">
        <f>offset('.BVOL Index Settlement'!A17,0,match(B$9,'.BVOL Index Settlement'!$A$9:$E$9,0)-1)</f>
        <v>#N/A</v>
      </c>
      <c r="C25" s="11" t="str">
        <f>offset('.BVOL Index Settlement'!B17,0,match(C$9,'.BVOL Index Settlement'!$A$9:$E$9,0)-1)</f>
        <v/>
      </c>
      <c r="D25" s="8"/>
      <c r="E25" s="8"/>
    </row>
    <row r="26">
      <c r="A26" s="6" t="s">
        <v>9</v>
      </c>
      <c r="B26" s="12" t="str">
        <f>offset('.BVOL Index Settlement'!$A$16,0,match(B$9,'.BVOL Index Settlement'!$B$9:$E$9,0))</f>
        <v>#N/A</v>
      </c>
      <c r="C26" s="12" t="str">
        <f>offset('.BVOL Index Settlement'!$A$16,0,match(C$9,'.BVOL Index Settlement'!$B$9:$E$9,0))</f>
        <v/>
      </c>
      <c r="D26" s="8"/>
      <c r="E26" s="8"/>
    </row>
    <row r="27">
      <c r="B27" s="8"/>
      <c r="C27" s="8"/>
      <c r="D27" s="8"/>
      <c r="E27" s="8"/>
    </row>
    <row r="28">
      <c r="A28" s="6" t="s">
        <v>10</v>
      </c>
      <c r="B28" s="8"/>
      <c r="C28" s="8"/>
      <c r="D28" s="8"/>
      <c r="E28" s="8"/>
    </row>
    <row r="29">
      <c r="A29" s="6" t="s">
        <v>2</v>
      </c>
      <c r="B29" s="11" t="str">
        <f t="shared" ref="B29:B31" si="3">B13/B$25-1</f>
        <v>#N/A</v>
      </c>
      <c r="C29" s="11"/>
      <c r="D29" s="8"/>
      <c r="E29" s="8"/>
    </row>
    <row r="30">
      <c r="A30" s="6" t="s">
        <v>3</v>
      </c>
      <c r="B30" s="11" t="str">
        <f t="shared" si="3"/>
        <v>#N/A</v>
      </c>
      <c r="C30" s="11"/>
      <c r="D30" s="8"/>
      <c r="E30" s="8"/>
    </row>
    <row r="31">
      <c r="A31" s="6" t="s">
        <v>4</v>
      </c>
      <c r="B31" s="11" t="str">
        <f t="shared" si="3"/>
        <v>#N/A</v>
      </c>
      <c r="C31" s="11"/>
      <c r="D31" s="8"/>
      <c r="E31" s="8"/>
    </row>
  </sheetData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4">
      <c r="G4" s="1" t="s">
        <v>945</v>
      </c>
    </row>
    <row r="5">
      <c r="G5" s="2"/>
      <c r="H5" s="10"/>
    </row>
    <row r="6">
      <c r="G6" s="4"/>
      <c r="H6" s="18"/>
    </row>
    <row r="7">
      <c r="G7" s="4"/>
    </row>
    <row r="9">
      <c r="A9" s="24" t="str">
        <f>ImportRealtimeJSON("https://www.bitmex.com:443/api/v1/trade?symbol=.BVOL7D&amp;count=500&amp;columns=price&amp;reverse=1")</f>
        <v>Symbol</v>
      </c>
      <c r="B9" s="10" t="s">
        <v>27</v>
      </c>
      <c r="C9" s="10" t="s">
        <v>28</v>
      </c>
      <c r="D9" s="6" t="s">
        <v>29</v>
      </c>
      <c r="E9" s="6"/>
      <c r="F9" s="10"/>
      <c r="G9" s="10"/>
    </row>
    <row r="10">
      <c r="A10" s="19" t="s">
        <v>950</v>
      </c>
      <c r="B10" s="20">
        <v>42445.94097222222</v>
      </c>
      <c r="C10" s="21" t="s">
        <v>952</v>
      </c>
      <c r="D10" s="22">
        <f t="shared" ref="D10:D508" si="1">ln(C10/C11)</f>
        <v>0</v>
      </c>
      <c r="E10" s="18"/>
    </row>
    <row r="11">
      <c r="A11" s="19" t="s">
        <v>950</v>
      </c>
      <c r="B11" s="20">
        <v>42445.9375</v>
      </c>
      <c r="C11" s="21" t="s">
        <v>952</v>
      </c>
      <c r="D11" s="22">
        <f t="shared" si="1"/>
        <v>0</v>
      </c>
      <c r="E11" s="18"/>
      <c r="I11" s="18"/>
      <c r="J11" s="18"/>
    </row>
    <row r="12">
      <c r="A12" s="19" t="s">
        <v>950</v>
      </c>
      <c r="B12" s="20">
        <v>42445.93402777778</v>
      </c>
      <c r="C12" s="21" t="s">
        <v>952</v>
      </c>
      <c r="D12" s="22">
        <f t="shared" si="1"/>
        <v>0</v>
      </c>
      <c r="E12" s="18"/>
      <c r="J12" s="23"/>
    </row>
    <row r="13">
      <c r="A13" s="19" t="s">
        <v>950</v>
      </c>
      <c r="B13" s="20">
        <v>42445.930555555555</v>
      </c>
      <c r="C13" s="21" t="s">
        <v>952</v>
      </c>
      <c r="D13" s="22">
        <f t="shared" si="1"/>
        <v>0</v>
      </c>
      <c r="E13" s="18"/>
    </row>
    <row r="14">
      <c r="A14" s="19" t="s">
        <v>950</v>
      </c>
      <c r="B14" s="20">
        <v>42445.92708333333</v>
      </c>
      <c r="C14" s="21" t="s">
        <v>952</v>
      </c>
      <c r="D14" s="22">
        <f t="shared" si="1"/>
        <v>0</v>
      </c>
      <c r="E14" s="18"/>
    </row>
    <row r="15">
      <c r="A15" s="19" t="s">
        <v>950</v>
      </c>
      <c r="B15" s="20">
        <v>42445.92361111111</v>
      </c>
      <c r="C15" s="21" t="s">
        <v>952</v>
      </c>
      <c r="D15" s="22">
        <f t="shared" si="1"/>
        <v>0</v>
      </c>
      <c r="E15" s="18"/>
    </row>
    <row r="16">
      <c r="A16" s="19" t="s">
        <v>950</v>
      </c>
      <c r="B16" s="20">
        <v>42445.92013888889</v>
      </c>
      <c r="C16" s="21" t="s">
        <v>952</v>
      </c>
      <c r="D16" s="22">
        <f t="shared" si="1"/>
        <v>0</v>
      </c>
      <c r="E16" s="18"/>
    </row>
    <row r="17">
      <c r="A17" s="19" t="s">
        <v>950</v>
      </c>
      <c r="B17" s="20">
        <v>42445.91666666667</v>
      </c>
      <c r="C17" s="21" t="s">
        <v>952</v>
      </c>
      <c r="D17" s="22">
        <f t="shared" si="1"/>
        <v>0</v>
      </c>
      <c r="E17" s="18"/>
    </row>
    <row r="18">
      <c r="A18" s="19" t="s">
        <v>950</v>
      </c>
      <c r="B18" s="20">
        <v>42445.913194444445</v>
      </c>
      <c r="C18" s="21" t="s">
        <v>952</v>
      </c>
      <c r="D18" s="22">
        <f t="shared" si="1"/>
        <v>0</v>
      </c>
      <c r="E18" s="18"/>
    </row>
    <row r="19">
      <c r="A19" s="19" t="s">
        <v>950</v>
      </c>
      <c r="B19" s="20">
        <v>42445.90972222222</v>
      </c>
      <c r="C19" s="21" t="s">
        <v>952</v>
      </c>
      <c r="D19" s="22">
        <f t="shared" si="1"/>
        <v>0</v>
      </c>
      <c r="E19" s="18"/>
    </row>
    <row r="20">
      <c r="A20" s="19" t="s">
        <v>950</v>
      </c>
      <c r="B20" s="20">
        <v>42445.90625</v>
      </c>
      <c r="C20" s="21" t="s">
        <v>952</v>
      </c>
      <c r="D20" s="22">
        <f t="shared" si="1"/>
        <v>0</v>
      </c>
      <c r="E20" s="18"/>
    </row>
    <row r="21">
      <c r="A21" s="19" t="s">
        <v>950</v>
      </c>
      <c r="B21" s="20">
        <v>42445.90277777778</v>
      </c>
      <c r="C21" s="21" t="s">
        <v>952</v>
      </c>
      <c r="D21" s="22">
        <f t="shared" si="1"/>
        <v>0</v>
      </c>
      <c r="E21" s="18"/>
    </row>
    <row r="22">
      <c r="A22" s="19" t="s">
        <v>950</v>
      </c>
      <c r="B22" s="20">
        <v>42445.899305555555</v>
      </c>
      <c r="C22" s="21" t="s">
        <v>952</v>
      </c>
      <c r="D22" s="22">
        <f t="shared" si="1"/>
        <v>-0.0040241503</v>
      </c>
      <c r="E22" s="18"/>
    </row>
    <row r="23">
      <c r="A23" s="19" t="s">
        <v>950</v>
      </c>
      <c r="B23" s="20">
        <v>42445.89583333333</v>
      </c>
      <c r="C23" s="21" t="s">
        <v>968</v>
      </c>
      <c r="D23" s="22">
        <f t="shared" si="1"/>
        <v>0</v>
      </c>
      <c r="E23" s="18"/>
    </row>
    <row r="24">
      <c r="A24" s="19" t="s">
        <v>950</v>
      </c>
      <c r="B24" s="20">
        <v>42445.89236111111</v>
      </c>
      <c r="C24" s="21" t="s">
        <v>968</v>
      </c>
      <c r="D24" s="22">
        <f t="shared" si="1"/>
        <v>0</v>
      </c>
      <c r="E24" s="18"/>
    </row>
    <row r="25">
      <c r="A25" s="19" t="s">
        <v>950</v>
      </c>
      <c r="B25" s="20">
        <v>42445.88888888889</v>
      </c>
      <c r="C25" s="21" t="s">
        <v>968</v>
      </c>
      <c r="D25" s="22">
        <f t="shared" si="1"/>
        <v>0</v>
      </c>
      <c r="E25" s="18"/>
    </row>
    <row r="26">
      <c r="A26" s="19" t="s">
        <v>950</v>
      </c>
      <c r="B26" s="20">
        <v>42445.88541666667</v>
      </c>
      <c r="C26" s="21" t="s">
        <v>968</v>
      </c>
      <c r="D26" s="22">
        <f t="shared" si="1"/>
        <v>0</v>
      </c>
      <c r="E26" s="18"/>
    </row>
    <row r="27">
      <c r="A27" s="19" t="s">
        <v>950</v>
      </c>
      <c r="B27" s="20">
        <v>42445.881944444445</v>
      </c>
      <c r="C27" s="21" t="s">
        <v>968</v>
      </c>
      <c r="D27" s="22">
        <f t="shared" si="1"/>
        <v>0</v>
      </c>
      <c r="E27" s="18"/>
    </row>
    <row r="28">
      <c r="A28" s="19" t="s">
        <v>950</v>
      </c>
      <c r="B28" s="20">
        <v>42445.87847222222</v>
      </c>
      <c r="C28" s="21" t="s">
        <v>968</v>
      </c>
      <c r="D28" s="22">
        <f t="shared" si="1"/>
        <v>0</v>
      </c>
      <c r="E28" s="18"/>
    </row>
    <row r="29">
      <c r="A29" s="19" t="s">
        <v>950</v>
      </c>
      <c r="B29" s="20">
        <v>42445.875</v>
      </c>
      <c r="C29" s="21" t="s">
        <v>968</v>
      </c>
      <c r="D29" s="22">
        <f t="shared" si="1"/>
        <v>0</v>
      </c>
      <c r="E29" s="18"/>
    </row>
    <row r="30">
      <c r="A30" s="19" t="s">
        <v>950</v>
      </c>
      <c r="B30" s="20">
        <v>42445.87152777778</v>
      </c>
      <c r="C30" s="21" t="s">
        <v>968</v>
      </c>
      <c r="D30" s="22">
        <f t="shared" si="1"/>
        <v>0</v>
      </c>
      <c r="E30" s="18"/>
    </row>
    <row r="31">
      <c r="A31" s="19" t="s">
        <v>950</v>
      </c>
      <c r="B31" s="20">
        <v>42445.868055555555</v>
      </c>
      <c r="C31" s="21" t="s">
        <v>968</v>
      </c>
      <c r="D31" s="22">
        <f t="shared" si="1"/>
        <v>0</v>
      </c>
      <c r="E31" s="18"/>
    </row>
    <row r="32">
      <c r="A32" s="19" t="s">
        <v>950</v>
      </c>
      <c r="B32" s="20">
        <v>42445.86458333333</v>
      </c>
      <c r="C32" s="21" t="s">
        <v>968</v>
      </c>
      <c r="D32" s="22">
        <f t="shared" si="1"/>
        <v>0</v>
      </c>
      <c r="E32" s="18"/>
    </row>
    <row r="33">
      <c r="A33" s="19" t="s">
        <v>950</v>
      </c>
      <c r="B33" s="20">
        <v>42445.86111111111</v>
      </c>
      <c r="C33" s="21" t="s">
        <v>968</v>
      </c>
      <c r="D33" s="22">
        <f t="shared" si="1"/>
        <v>0</v>
      </c>
      <c r="E33" s="18"/>
    </row>
    <row r="34">
      <c r="A34" s="19" t="s">
        <v>950</v>
      </c>
      <c r="B34" s="20">
        <v>42445.85763888889</v>
      </c>
      <c r="C34" s="21" t="s">
        <v>968</v>
      </c>
      <c r="D34" s="22">
        <f t="shared" si="1"/>
        <v>0</v>
      </c>
      <c r="E34" s="18"/>
    </row>
    <row r="35">
      <c r="A35" s="19" t="s">
        <v>950</v>
      </c>
      <c r="B35" s="20">
        <v>42445.85416666667</v>
      </c>
      <c r="C35" s="21" t="s">
        <v>968</v>
      </c>
      <c r="D35" s="22">
        <f t="shared" si="1"/>
        <v>0</v>
      </c>
      <c r="E35" s="18"/>
    </row>
    <row r="36">
      <c r="A36" s="19" t="s">
        <v>950</v>
      </c>
      <c r="B36" s="20">
        <v>42445.850694444445</v>
      </c>
      <c r="C36" s="21" t="s">
        <v>968</v>
      </c>
      <c r="D36" s="22">
        <f t="shared" si="1"/>
        <v>0</v>
      </c>
      <c r="E36" s="18"/>
    </row>
    <row r="37">
      <c r="A37" s="19" t="s">
        <v>950</v>
      </c>
      <c r="B37" s="20">
        <v>42445.84722222222</v>
      </c>
      <c r="C37" s="21" t="s">
        <v>968</v>
      </c>
      <c r="D37" s="22">
        <f t="shared" si="1"/>
        <v>0</v>
      </c>
      <c r="E37" s="18"/>
    </row>
    <row r="38">
      <c r="A38" s="19" t="s">
        <v>950</v>
      </c>
      <c r="B38" s="20">
        <v>42445.84375</v>
      </c>
      <c r="C38" s="21" t="s">
        <v>968</v>
      </c>
      <c r="D38" s="22">
        <f t="shared" si="1"/>
        <v>0</v>
      </c>
      <c r="E38" s="18"/>
    </row>
    <row r="39">
      <c r="A39" s="19" t="s">
        <v>950</v>
      </c>
      <c r="B39" s="20">
        <v>42445.84027777778</v>
      </c>
      <c r="C39" s="21" t="s">
        <v>968</v>
      </c>
      <c r="D39" s="22">
        <f t="shared" si="1"/>
        <v>0</v>
      </c>
      <c r="E39" s="18"/>
    </row>
    <row r="40">
      <c r="A40" s="19" t="s">
        <v>950</v>
      </c>
      <c r="B40" s="20">
        <v>42445.836805555555</v>
      </c>
      <c r="C40" s="21" t="s">
        <v>968</v>
      </c>
      <c r="D40" s="22">
        <f t="shared" si="1"/>
        <v>0</v>
      </c>
      <c r="E40" s="18"/>
    </row>
    <row r="41">
      <c r="A41" s="19" t="s">
        <v>950</v>
      </c>
      <c r="B41" s="20">
        <v>42445.83333333333</v>
      </c>
      <c r="C41" s="21" t="s">
        <v>968</v>
      </c>
      <c r="D41" s="22">
        <f t="shared" si="1"/>
        <v>-0.008000042667</v>
      </c>
      <c r="E41" s="18"/>
    </row>
    <row r="42">
      <c r="A42" s="19" t="s">
        <v>950</v>
      </c>
      <c r="B42" s="20">
        <v>42445.82986111111</v>
      </c>
      <c r="C42" s="21" t="s">
        <v>975</v>
      </c>
      <c r="D42" s="22">
        <f t="shared" si="1"/>
        <v>0</v>
      </c>
      <c r="E42" s="18"/>
    </row>
    <row r="43">
      <c r="A43" s="19" t="s">
        <v>950</v>
      </c>
      <c r="B43" s="20">
        <v>42445.82638888889</v>
      </c>
      <c r="C43" s="21" t="s">
        <v>975</v>
      </c>
      <c r="D43" s="22">
        <f t="shared" si="1"/>
        <v>0</v>
      </c>
      <c r="E43" s="18"/>
    </row>
    <row r="44">
      <c r="A44" s="19" t="s">
        <v>950</v>
      </c>
      <c r="B44" s="20">
        <v>42445.82291666667</v>
      </c>
      <c r="C44" s="21" t="s">
        <v>975</v>
      </c>
      <c r="D44" s="22">
        <f t="shared" si="1"/>
        <v>0</v>
      </c>
      <c r="E44" s="18"/>
    </row>
    <row r="45">
      <c r="A45" s="19" t="s">
        <v>950</v>
      </c>
      <c r="B45" s="20">
        <v>42445.819444444445</v>
      </c>
      <c r="C45" s="21" t="s">
        <v>975</v>
      </c>
      <c r="D45" s="22">
        <f t="shared" si="1"/>
        <v>0</v>
      </c>
      <c r="E45" s="18"/>
    </row>
    <row r="46">
      <c r="A46" s="19" t="s">
        <v>950</v>
      </c>
      <c r="B46" s="20">
        <v>42445.81597222222</v>
      </c>
      <c r="C46" s="21" t="s">
        <v>975</v>
      </c>
      <c r="D46" s="22">
        <f t="shared" si="1"/>
        <v>0</v>
      </c>
      <c r="E46" s="18"/>
    </row>
    <row r="47">
      <c r="A47" s="19" t="s">
        <v>950</v>
      </c>
      <c r="B47" s="20">
        <v>42445.8125</v>
      </c>
      <c r="C47" s="21" t="s">
        <v>975</v>
      </c>
      <c r="D47" s="22">
        <f t="shared" si="1"/>
        <v>0</v>
      </c>
      <c r="E47" s="18"/>
    </row>
    <row r="48">
      <c r="A48" s="19" t="s">
        <v>950</v>
      </c>
      <c r="B48" s="20">
        <v>42445.80902777778</v>
      </c>
      <c r="C48" s="21" t="s">
        <v>975</v>
      </c>
      <c r="D48" s="22">
        <f t="shared" si="1"/>
        <v>0</v>
      </c>
      <c r="E48" s="18"/>
    </row>
    <row r="49">
      <c r="A49" s="19" t="s">
        <v>950</v>
      </c>
      <c r="B49" s="20">
        <v>42445.805555555555</v>
      </c>
      <c r="C49" s="21" t="s">
        <v>975</v>
      </c>
      <c r="D49" s="22">
        <f t="shared" si="1"/>
        <v>0</v>
      </c>
      <c r="E49" s="18"/>
    </row>
    <row r="50">
      <c r="A50" s="19" t="s">
        <v>950</v>
      </c>
      <c r="B50" s="20">
        <v>42445.80208333333</v>
      </c>
      <c r="C50" s="21" t="s">
        <v>975</v>
      </c>
      <c r="D50" s="22">
        <f t="shared" si="1"/>
        <v>0</v>
      </c>
      <c r="E50" s="18"/>
    </row>
    <row r="51">
      <c r="A51" s="19" t="s">
        <v>950</v>
      </c>
      <c r="B51" s="20">
        <v>42445.79861111111</v>
      </c>
      <c r="C51" s="21" t="s">
        <v>975</v>
      </c>
      <c r="D51" s="22">
        <f t="shared" si="1"/>
        <v>0</v>
      </c>
      <c r="E51" s="18"/>
    </row>
    <row r="52">
      <c r="A52" s="19" t="s">
        <v>950</v>
      </c>
      <c r="B52" s="20">
        <v>42445.79513888889</v>
      </c>
      <c r="C52" s="21" t="s">
        <v>975</v>
      </c>
      <c r="D52" s="22">
        <f t="shared" si="1"/>
        <v>0</v>
      </c>
      <c r="E52" s="18"/>
    </row>
    <row r="53">
      <c r="A53" s="19" t="s">
        <v>950</v>
      </c>
      <c r="B53" s="20">
        <v>42445.79166666667</v>
      </c>
      <c r="C53" s="21" t="s">
        <v>975</v>
      </c>
      <c r="D53" s="22">
        <f t="shared" si="1"/>
        <v>0</v>
      </c>
      <c r="E53" s="18"/>
    </row>
    <row r="54">
      <c r="A54" s="19" t="s">
        <v>950</v>
      </c>
      <c r="B54" s="20">
        <v>42445.788194444445</v>
      </c>
      <c r="C54" s="21" t="s">
        <v>975</v>
      </c>
      <c r="D54" s="22">
        <f t="shared" si="1"/>
        <v>0</v>
      </c>
      <c r="E54" s="18"/>
    </row>
    <row r="55">
      <c r="A55" s="19" t="s">
        <v>950</v>
      </c>
      <c r="B55" s="20">
        <v>42445.78472222222</v>
      </c>
      <c r="C55" s="21" t="s">
        <v>975</v>
      </c>
      <c r="D55" s="22">
        <f t="shared" si="1"/>
        <v>0.00399202127</v>
      </c>
      <c r="E55" s="18"/>
    </row>
    <row r="56">
      <c r="A56" s="19" t="s">
        <v>950</v>
      </c>
      <c r="B56" s="20">
        <v>42445.78125</v>
      </c>
      <c r="C56" s="21" t="s">
        <v>978</v>
      </c>
      <c r="D56" s="22">
        <f t="shared" si="1"/>
        <v>0</v>
      </c>
      <c r="E56" s="18"/>
    </row>
    <row r="57">
      <c r="A57" s="19" t="s">
        <v>950</v>
      </c>
      <c r="B57" s="20">
        <v>42445.77777777778</v>
      </c>
      <c r="C57" s="21" t="s">
        <v>978</v>
      </c>
      <c r="D57" s="22">
        <f t="shared" si="1"/>
        <v>0</v>
      </c>
      <c r="E57" s="18"/>
    </row>
    <row r="58">
      <c r="A58" s="19" t="s">
        <v>950</v>
      </c>
      <c r="B58" s="20">
        <v>42445.774305555555</v>
      </c>
      <c r="C58" s="21" t="s">
        <v>978</v>
      </c>
      <c r="D58" s="22">
        <f t="shared" si="1"/>
        <v>0</v>
      </c>
      <c r="E58" s="18"/>
    </row>
    <row r="59">
      <c r="A59" s="19" t="s">
        <v>950</v>
      </c>
      <c r="B59" s="20">
        <v>42445.77083333333</v>
      </c>
      <c r="C59" s="21" t="s">
        <v>978</v>
      </c>
      <c r="D59" s="22">
        <f t="shared" si="1"/>
        <v>0</v>
      </c>
      <c r="E59" s="18"/>
    </row>
    <row r="60">
      <c r="A60" s="19" t="s">
        <v>950</v>
      </c>
      <c r="B60" s="20">
        <v>42445.76736111111</v>
      </c>
      <c r="C60" s="21" t="s">
        <v>978</v>
      </c>
      <c r="D60" s="22">
        <f t="shared" si="1"/>
        <v>0</v>
      </c>
      <c r="E60" s="18"/>
    </row>
    <row r="61">
      <c r="A61" s="19" t="s">
        <v>950</v>
      </c>
      <c r="B61" s="20">
        <v>42445.76388888889</v>
      </c>
      <c r="C61" s="21" t="s">
        <v>978</v>
      </c>
      <c r="D61" s="22">
        <f t="shared" si="1"/>
        <v>0</v>
      </c>
      <c r="E61" s="18"/>
    </row>
    <row r="62">
      <c r="A62" s="19" t="s">
        <v>950</v>
      </c>
      <c r="B62" s="20">
        <v>42445.76041666667</v>
      </c>
      <c r="C62" s="21" t="s">
        <v>978</v>
      </c>
      <c r="D62" s="22">
        <f t="shared" si="1"/>
        <v>0</v>
      </c>
      <c r="E62" s="18"/>
    </row>
    <row r="63">
      <c r="A63" s="19" t="s">
        <v>950</v>
      </c>
      <c r="B63" s="20">
        <v>42445.756944444445</v>
      </c>
      <c r="C63" s="21" t="s">
        <v>978</v>
      </c>
      <c r="D63" s="22">
        <f t="shared" si="1"/>
        <v>0</v>
      </c>
      <c r="E63" s="18"/>
    </row>
    <row r="64">
      <c r="A64" s="19" t="s">
        <v>950</v>
      </c>
      <c r="B64" s="20">
        <v>42445.75347222222</v>
      </c>
      <c r="C64" s="21" t="s">
        <v>978</v>
      </c>
      <c r="D64" s="22">
        <f t="shared" si="1"/>
        <v>0</v>
      </c>
      <c r="E64" s="18"/>
    </row>
    <row r="65">
      <c r="A65" s="19" t="s">
        <v>950</v>
      </c>
      <c r="B65" s="20">
        <v>42445.75</v>
      </c>
      <c r="C65" s="21" t="s">
        <v>978</v>
      </c>
      <c r="D65" s="22">
        <f t="shared" si="1"/>
        <v>0</v>
      </c>
      <c r="E65" s="18"/>
    </row>
    <row r="66">
      <c r="A66" s="19" t="s">
        <v>950</v>
      </c>
      <c r="B66" s="20">
        <v>42445.74652777778</v>
      </c>
      <c r="C66" s="21" t="s">
        <v>978</v>
      </c>
      <c r="D66" s="22">
        <f t="shared" si="1"/>
        <v>0</v>
      </c>
      <c r="E66" s="18"/>
    </row>
    <row r="67">
      <c r="A67" s="19" t="s">
        <v>950</v>
      </c>
      <c r="B67" s="20">
        <v>42445.743055555555</v>
      </c>
      <c r="C67" s="21" t="s">
        <v>978</v>
      </c>
      <c r="D67" s="22">
        <f t="shared" si="1"/>
        <v>0</v>
      </c>
      <c r="E67" s="18"/>
    </row>
    <row r="68">
      <c r="A68" s="19" t="s">
        <v>950</v>
      </c>
      <c r="B68" s="20">
        <v>42445.73958333333</v>
      </c>
      <c r="C68" s="21" t="s">
        <v>978</v>
      </c>
      <c r="D68" s="22">
        <f t="shared" si="1"/>
        <v>0</v>
      </c>
      <c r="E68" s="18"/>
    </row>
    <row r="69">
      <c r="A69" s="19" t="s">
        <v>950</v>
      </c>
      <c r="B69" s="20">
        <v>42445.73611111111</v>
      </c>
      <c r="C69" s="21" t="s">
        <v>978</v>
      </c>
      <c r="D69" s="22">
        <f t="shared" si="1"/>
        <v>0</v>
      </c>
      <c r="E69" s="18"/>
    </row>
    <row r="70">
      <c r="A70" s="19" t="s">
        <v>950</v>
      </c>
      <c r="B70" s="20">
        <v>42445.73263888889</v>
      </c>
      <c r="C70" s="21" t="s">
        <v>978</v>
      </c>
      <c r="D70" s="22">
        <f t="shared" si="1"/>
        <v>0</v>
      </c>
      <c r="E70" s="18"/>
    </row>
    <row r="71">
      <c r="A71" s="19" t="s">
        <v>950</v>
      </c>
      <c r="B71" s="20">
        <v>42445.72916666667</v>
      </c>
      <c r="C71" s="21" t="s">
        <v>978</v>
      </c>
      <c r="D71" s="22">
        <f t="shared" si="1"/>
        <v>0</v>
      </c>
      <c r="E71" s="18"/>
    </row>
    <row r="72">
      <c r="A72" s="19" t="s">
        <v>950</v>
      </c>
      <c r="B72" s="20">
        <v>42445.725694444445</v>
      </c>
      <c r="C72" s="21" t="s">
        <v>978</v>
      </c>
      <c r="D72" s="22">
        <f t="shared" si="1"/>
        <v>0</v>
      </c>
      <c r="E72" s="18"/>
    </row>
    <row r="73">
      <c r="A73" s="19" t="s">
        <v>950</v>
      </c>
      <c r="B73" s="20">
        <v>42445.72222222222</v>
      </c>
      <c r="C73" s="21" t="s">
        <v>978</v>
      </c>
      <c r="D73" s="22">
        <f t="shared" si="1"/>
        <v>0</v>
      </c>
      <c r="E73" s="18"/>
    </row>
    <row r="74">
      <c r="A74" s="19" t="s">
        <v>950</v>
      </c>
      <c r="B74" s="20">
        <v>42445.71875</v>
      </c>
      <c r="C74" s="21" t="s">
        <v>978</v>
      </c>
      <c r="D74" s="22">
        <f t="shared" si="1"/>
        <v>-0.00399202127</v>
      </c>
      <c r="E74" s="18"/>
    </row>
    <row r="75">
      <c r="A75" s="19" t="s">
        <v>950</v>
      </c>
      <c r="B75" s="20">
        <v>42445.71527777778</v>
      </c>
      <c r="C75" s="21" t="s">
        <v>975</v>
      </c>
      <c r="D75" s="22">
        <f t="shared" si="1"/>
        <v>0</v>
      </c>
      <c r="E75" s="18"/>
    </row>
    <row r="76">
      <c r="A76" s="19" t="s">
        <v>950</v>
      </c>
      <c r="B76" s="20">
        <v>42445.711805555555</v>
      </c>
      <c r="C76" s="21" t="s">
        <v>975</v>
      </c>
      <c r="D76" s="22">
        <f t="shared" si="1"/>
        <v>0</v>
      </c>
      <c r="E76" s="18"/>
    </row>
    <row r="77">
      <c r="A77" s="19" t="s">
        <v>950</v>
      </c>
      <c r="B77" s="20">
        <v>42445.70833333333</v>
      </c>
      <c r="C77" s="21" t="s">
        <v>975</v>
      </c>
      <c r="D77" s="22">
        <f t="shared" si="1"/>
        <v>0</v>
      </c>
      <c r="E77" s="18"/>
    </row>
    <row r="78">
      <c r="A78" s="19" t="s">
        <v>950</v>
      </c>
      <c r="B78" s="20">
        <v>42445.70486111111</v>
      </c>
      <c r="C78" s="21" t="s">
        <v>975</v>
      </c>
      <c r="D78" s="22">
        <f t="shared" si="1"/>
        <v>0</v>
      </c>
      <c r="E78" s="18"/>
    </row>
    <row r="79">
      <c r="A79" s="19" t="s">
        <v>950</v>
      </c>
      <c r="B79" s="20">
        <v>42445.70138888889</v>
      </c>
      <c r="C79" s="21" t="s">
        <v>975</v>
      </c>
      <c r="D79" s="22">
        <f t="shared" si="1"/>
        <v>0</v>
      </c>
      <c r="E79" s="18"/>
    </row>
    <row r="80">
      <c r="A80" s="19" t="s">
        <v>950</v>
      </c>
      <c r="B80" s="20">
        <v>42445.69791666667</v>
      </c>
      <c r="C80" s="21" t="s">
        <v>975</v>
      </c>
      <c r="D80" s="22">
        <f t="shared" si="1"/>
        <v>0</v>
      </c>
      <c r="E80" s="18"/>
    </row>
    <row r="81">
      <c r="A81" s="19" t="s">
        <v>950</v>
      </c>
      <c r="B81" s="20">
        <v>42445.694444444445</v>
      </c>
      <c r="C81" s="21" t="s">
        <v>975</v>
      </c>
      <c r="D81" s="22">
        <f t="shared" si="1"/>
        <v>0</v>
      </c>
      <c r="E81" s="18"/>
    </row>
    <row r="82">
      <c r="A82" s="19" t="s">
        <v>950</v>
      </c>
      <c r="B82" s="20">
        <v>42445.69097222222</v>
      </c>
      <c r="C82" s="21" t="s">
        <v>975</v>
      </c>
      <c r="D82" s="22">
        <f t="shared" si="1"/>
        <v>0</v>
      </c>
      <c r="E82" s="18"/>
    </row>
    <row r="83">
      <c r="A83" s="19" t="s">
        <v>950</v>
      </c>
      <c r="B83" s="20">
        <v>42445.6875</v>
      </c>
      <c r="C83" s="21" t="s">
        <v>975</v>
      </c>
      <c r="D83" s="22">
        <f t="shared" si="1"/>
        <v>0</v>
      </c>
      <c r="E83" s="18"/>
    </row>
    <row r="84">
      <c r="A84" s="19" t="s">
        <v>950</v>
      </c>
      <c r="B84" s="20">
        <v>42445.68402777778</v>
      </c>
      <c r="C84" s="21" t="s">
        <v>975</v>
      </c>
      <c r="D84" s="22">
        <f t="shared" si="1"/>
        <v>0</v>
      </c>
      <c r="E84" s="18"/>
    </row>
    <row r="85">
      <c r="A85" s="19" t="s">
        <v>950</v>
      </c>
      <c r="B85" s="20">
        <v>42445.680555555555</v>
      </c>
      <c r="C85" s="21" t="s">
        <v>975</v>
      </c>
      <c r="D85" s="22">
        <f t="shared" si="1"/>
        <v>0</v>
      </c>
      <c r="E85" s="18"/>
    </row>
    <row r="86">
      <c r="A86" s="19" t="s">
        <v>950</v>
      </c>
      <c r="B86" s="20">
        <v>42445.67708333333</v>
      </c>
      <c r="C86" s="21" t="s">
        <v>975</v>
      </c>
      <c r="D86" s="22">
        <f t="shared" si="1"/>
        <v>0</v>
      </c>
      <c r="E86" s="18"/>
    </row>
    <row r="87">
      <c r="A87" s="19" t="s">
        <v>950</v>
      </c>
      <c r="B87" s="20">
        <v>42445.67361111111</v>
      </c>
      <c r="C87" s="21" t="s">
        <v>975</v>
      </c>
      <c r="D87" s="22">
        <f t="shared" si="1"/>
        <v>-0.00397614838</v>
      </c>
      <c r="E87" s="18"/>
    </row>
    <row r="88">
      <c r="A88" s="19" t="s">
        <v>950</v>
      </c>
      <c r="B88" s="20">
        <v>42445.67013888889</v>
      </c>
      <c r="C88" s="21" t="s">
        <v>990</v>
      </c>
      <c r="D88" s="22">
        <f t="shared" si="1"/>
        <v>0</v>
      </c>
      <c r="E88" s="18"/>
    </row>
    <row r="89">
      <c r="A89" s="19" t="s">
        <v>950</v>
      </c>
      <c r="B89" s="20">
        <v>42445.66666666667</v>
      </c>
      <c r="C89" s="21" t="s">
        <v>990</v>
      </c>
      <c r="D89" s="22">
        <f t="shared" si="1"/>
        <v>0</v>
      </c>
      <c r="E89" s="18"/>
    </row>
    <row r="90">
      <c r="A90" s="19" t="s">
        <v>950</v>
      </c>
      <c r="B90" s="20">
        <v>42445.663194444445</v>
      </c>
      <c r="C90" s="21" t="s">
        <v>990</v>
      </c>
      <c r="D90" s="22">
        <f t="shared" si="1"/>
        <v>0</v>
      </c>
      <c r="E90" s="18"/>
    </row>
    <row r="91">
      <c r="A91" s="19" t="s">
        <v>950</v>
      </c>
      <c r="B91" s="20">
        <v>42445.65972222222</v>
      </c>
      <c r="C91" s="21" t="s">
        <v>990</v>
      </c>
      <c r="D91" s="22">
        <f t="shared" si="1"/>
        <v>0</v>
      </c>
      <c r="E91" s="18"/>
    </row>
    <row r="92">
      <c r="A92" s="19" t="s">
        <v>950</v>
      </c>
      <c r="B92" s="20">
        <v>42445.65625</v>
      </c>
      <c r="C92" s="21" t="s">
        <v>990</v>
      </c>
      <c r="D92" s="22">
        <f t="shared" si="1"/>
        <v>0</v>
      </c>
      <c r="E92" s="18"/>
    </row>
    <row r="93">
      <c r="A93" s="19" t="s">
        <v>950</v>
      </c>
      <c r="B93" s="20">
        <v>42445.65277777778</v>
      </c>
      <c r="C93" s="21" t="s">
        <v>990</v>
      </c>
      <c r="D93" s="22">
        <f t="shared" si="1"/>
        <v>0</v>
      </c>
      <c r="E93" s="18"/>
    </row>
    <row r="94">
      <c r="A94" s="19" t="s">
        <v>950</v>
      </c>
      <c r="B94" s="20">
        <v>42445.649305555555</v>
      </c>
      <c r="C94" s="21" t="s">
        <v>990</v>
      </c>
      <c r="D94" s="22">
        <f t="shared" si="1"/>
        <v>0</v>
      </c>
      <c r="E94" s="18"/>
    </row>
    <row r="95">
      <c r="A95" s="19" t="s">
        <v>950</v>
      </c>
      <c r="B95" s="20">
        <v>42445.64583333333</v>
      </c>
      <c r="C95" s="21" t="s">
        <v>990</v>
      </c>
      <c r="D95" s="22">
        <f t="shared" si="1"/>
        <v>0</v>
      </c>
      <c r="E95" s="18"/>
    </row>
    <row r="96">
      <c r="A96" s="19" t="s">
        <v>950</v>
      </c>
      <c r="B96" s="20">
        <v>42445.64236111111</v>
      </c>
      <c r="C96" s="21" t="s">
        <v>990</v>
      </c>
      <c r="D96" s="22">
        <f t="shared" si="1"/>
        <v>0</v>
      </c>
      <c r="E96" s="18"/>
    </row>
    <row r="97">
      <c r="A97" s="19" t="s">
        <v>950</v>
      </c>
      <c r="B97" s="20">
        <v>42445.63888888889</v>
      </c>
      <c r="C97" s="21" t="s">
        <v>990</v>
      </c>
      <c r="D97" s="22">
        <f t="shared" si="1"/>
        <v>0</v>
      </c>
      <c r="E97" s="18"/>
    </row>
    <row r="98">
      <c r="A98" s="19" t="s">
        <v>950</v>
      </c>
      <c r="B98" s="20">
        <v>42445.63541666667</v>
      </c>
      <c r="C98" s="21" t="s">
        <v>990</v>
      </c>
      <c r="D98" s="22">
        <f t="shared" si="1"/>
        <v>0</v>
      </c>
      <c r="E98" s="18"/>
    </row>
    <row r="99">
      <c r="A99" s="19" t="s">
        <v>950</v>
      </c>
      <c r="B99" s="20">
        <v>42445.631944444445</v>
      </c>
      <c r="C99" s="21" t="s">
        <v>990</v>
      </c>
      <c r="D99" s="22">
        <f t="shared" si="1"/>
        <v>-0.01964699738</v>
      </c>
      <c r="E99" s="18"/>
    </row>
    <row r="100">
      <c r="A100" s="19" t="s">
        <v>950</v>
      </c>
      <c r="B100" s="20">
        <v>42445.62847222222</v>
      </c>
      <c r="C100" s="21" t="s">
        <v>994</v>
      </c>
      <c r="D100" s="22">
        <f t="shared" si="1"/>
        <v>0</v>
      </c>
      <c r="E100" s="18"/>
    </row>
    <row r="101">
      <c r="A101" s="19" t="s">
        <v>950</v>
      </c>
      <c r="B101" s="20">
        <v>42445.625</v>
      </c>
      <c r="C101" s="21" t="s">
        <v>994</v>
      </c>
      <c r="D101" s="22">
        <f t="shared" si="1"/>
        <v>0</v>
      </c>
      <c r="E101" s="18"/>
    </row>
    <row r="102">
      <c r="A102" s="19" t="s">
        <v>950</v>
      </c>
      <c r="B102" s="20">
        <v>42445.62152777778</v>
      </c>
      <c r="C102" s="21" t="s">
        <v>994</v>
      </c>
      <c r="D102" s="22">
        <f t="shared" si="1"/>
        <v>0</v>
      </c>
      <c r="E102" s="18"/>
    </row>
    <row r="103">
      <c r="A103" s="19" t="s">
        <v>950</v>
      </c>
      <c r="B103" s="20">
        <v>42445.618055555555</v>
      </c>
      <c r="C103" s="21" t="s">
        <v>994</v>
      </c>
      <c r="D103" s="22">
        <f t="shared" si="1"/>
        <v>0</v>
      </c>
      <c r="E103" s="18"/>
    </row>
    <row r="104">
      <c r="A104" s="19" t="s">
        <v>950</v>
      </c>
      <c r="B104" s="20">
        <v>42445.61458333333</v>
      </c>
      <c r="C104" s="21" t="s">
        <v>994</v>
      </c>
      <c r="D104" s="22">
        <f t="shared" si="1"/>
        <v>0</v>
      </c>
      <c r="E104" s="18"/>
    </row>
    <row r="105">
      <c r="A105" s="19" t="s">
        <v>950</v>
      </c>
      <c r="B105" s="20">
        <v>42445.61111111111</v>
      </c>
      <c r="C105" s="21" t="s">
        <v>994</v>
      </c>
      <c r="D105" s="22">
        <f t="shared" si="1"/>
        <v>0</v>
      </c>
      <c r="E105" s="18"/>
    </row>
    <row r="106">
      <c r="A106" s="19" t="s">
        <v>950</v>
      </c>
      <c r="B106" s="20">
        <v>42445.60763888889</v>
      </c>
      <c r="C106" s="21" t="s">
        <v>994</v>
      </c>
      <c r="D106" s="22">
        <f t="shared" si="1"/>
        <v>0</v>
      </c>
      <c r="E106" s="18"/>
    </row>
    <row r="107">
      <c r="A107" s="19" t="s">
        <v>950</v>
      </c>
      <c r="B107" s="20">
        <v>42445.60416666667</v>
      </c>
      <c r="C107" s="21" t="s">
        <v>994</v>
      </c>
      <c r="D107" s="22">
        <f t="shared" si="1"/>
        <v>0</v>
      </c>
      <c r="E107" s="18"/>
    </row>
    <row r="108">
      <c r="A108" s="19" t="s">
        <v>950</v>
      </c>
      <c r="B108" s="20">
        <v>42445.600694444445</v>
      </c>
      <c r="C108" s="21" t="s">
        <v>994</v>
      </c>
      <c r="D108" s="22">
        <f t="shared" si="1"/>
        <v>0</v>
      </c>
      <c r="E108" s="18"/>
    </row>
    <row r="109">
      <c r="A109" s="19" t="s">
        <v>950</v>
      </c>
      <c r="B109" s="20">
        <v>42445.59722222222</v>
      </c>
      <c r="C109" s="21" t="s">
        <v>994</v>
      </c>
      <c r="D109" s="22">
        <f t="shared" si="1"/>
        <v>0</v>
      </c>
      <c r="E109" s="18"/>
    </row>
    <row r="110">
      <c r="A110" s="19" t="s">
        <v>950</v>
      </c>
      <c r="B110" s="20">
        <v>42445.59375</v>
      </c>
      <c r="C110" s="21" t="s">
        <v>994</v>
      </c>
      <c r="D110" s="22">
        <f t="shared" si="1"/>
        <v>0</v>
      </c>
      <c r="E110" s="18"/>
    </row>
    <row r="111">
      <c r="A111" s="19" t="s">
        <v>950</v>
      </c>
      <c r="B111" s="20">
        <v>42445.59027777778</v>
      </c>
      <c r="C111" s="21" t="s">
        <v>994</v>
      </c>
      <c r="D111" s="22">
        <f t="shared" si="1"/>
        <v>0</v>
      </c>
      <c r="E111" s="18"/>
    </row>
    <row r="112">
      <c r="A112" s="19" t="s">
        <v>950</v>
      </c>
      <c r="B112" s="20">
        <v>42445.586805555555</v>
      </c>
      <c r="C112" s="21" t="s">
        <v>994</v>
      </c>
      <c r="D112" s="22">
        <f t="shared" si="1"/>
        <v>0</v>
      </c>
      <c r="E112" s="18"/>
    </row>
    <row r="113">
      <c r="A113" s="19" t="s">
        <v>950</v>
      </c>
      <c r="B113" s="20">
        <v>42445.58333333333</v>
      </c>
      <c r="C113" s="21" t="s">
        <v>994</v>
      </c>
      <c r="D113" s="22">
        <f t="shared" si="1"/>
        <v>0</v>
      </c>
      <c r="E113" s="18"/>
    </row>
    <row r="114">
      <c r="A114" s="19" t="s">
        <v>950</v>
      </c>
      <c r="B114" s="20">
        <v>42445.57986111111</v>
      </c>
      <c r="C114" s="21" t="s">
        <v>994</v>
      </c>
      <c r="D114" s="22">
        <f t="shared" si="1"/>
        <v>0</v>
      </c>
      <c r="E114" s="18"/>
    </row>
    <row r="115">
      <c r="A115" s="19" t="s">
        <v>950</v>
      </c>
      <c r="B115" s="20">
        <v>42445.57638888889</v>
      </c>
      <c r="C115" s="21" t="s">
        <v>994</v>
      </c>
      <c r="D115" s="22">
        <f t="shared" si="1"/>
        <v>0</v>
      </c>
      <c r="E115" s="18"/>
    </row>
    <row r="116">
      <c r="A116" s="19" t="s">
        <v>950</v>
      </c>
      <c r="B116" s="20">
        <v>42445.57291666667</v>
      </c>
      <c r="C116" s="21" t="s">
        <v>994</v>
      </c>
      <c r="D116" s="22">
        <f t="shared" si="1"/>
        <v>0</v>
      </c>
      <c r="E116" s="18"/>
    </row>
    <row r="117">
      <c r="A117" s="19" t="s">
        <v>950</v>
      </c>
      <c r="B117" s="20">
        <v>42445.569444444445</v>
      </c>
      <c r="C117" s="21" t="s">
        <v>994</v>
      </c>
      <c r="D117" s="22">
        <f t="shared" si="1"/>
        <v>0</v>
      </c>
      <c r="E117" s="18"/>
    </row>
    <row r="118">
      <c r="A118" s="19" t="s">
        <v>950</v>
      </c>
      <c r="B118" s="20">
        <v>42445.56597222222</v>
      </c>
      <c r="C118" s="21" t="s">
        <v>994</v>
      </c>
      <c r="D118" s="22">
        <f t="shared" si="1"/>
        <v>0</v>
      </c>
      <c r="E118" s="18"/>
    </row>
    <row r="119">
      <c r="A119" s="19" t="s">
        <v>950</v>
      </c>
      <c r="B119" s="20">
        <v>42445.5625</v>
      </c>
      <c r="C119" s="21" t="s">
        <v>994</v>
      </c>
      <c r="D119" s="22">
        <f t="shared" si="1"/>
        <v>0</v>
      </c>
      <c r="E119" s="18"/>
    </row>
    <row r="120">
      <c r="A120" s="19" t="s">
        <v>950</v>
      </c>
      <c r="B120" s="20">
        <v>42445.55902777778</v>
      </c>
      <c r="C120" s="21" t="s">
        <v>994</v>
      </c>
      <c r="D120" s="22">
        <f t="shared" si="1"/>
        <v>0</v>
      </c>
      <c r="E120" s="18"/>
    </row>
    <row r="121">
      <c r="A121" s="19" t="s">
        <v>950</v>
      </c>
      <c r="B121" s="20">
        <v>42445.555555555555</v>
      </c>
      <c r="C121" s="21" t="s">
        <v>994</v>
      </c>
      <c r="D121" s="22">
        <f t="shared" si="1"/>
        <v>0</v>
      </c>
      <c r="E121" s="18"/>
    </row>
    <row r="122">
      <c r="A122" s="19" t="s">
        <v>950</v>
      </c>
      <c r="B122" s="20">
        <v>42445.55208333333</v>
      </c>
      <c r="C122" s="21" t="s">
        <v>994</v>
      </c>
      <c r="D122" s="22">
        <f t="shared" si="1"/>
        <v>0</v>
      </c>
      <c r="E122" s="18"/>
    </row>
    <row r="123">
      <c r="A123" s="19" t="s">
        <v>950</v>
      </c>
      <c r="B123" s="20">
        <v>42445.54861111111</v>
      </c>
      <c r="C123" s="21" t="s">
        <v>994</v>
      </c>
      <c r="D123" s="22">
        <f t="shared" si="1"/>
        <v>0</v>
      </c>
      <c r="E123" s="18"/>
    </row>
    <row r="124">
      <c r="A124" s="19" t="s">
        <v>950</v>
      </c>
      <c r="B124" s="20">
        <v>42445.54513888889</v>
      </c>
      <c r="C124" s="21" t="s">
        <v>994</v>
      </c>
      <c r="D124" s="22">
        <f t="shared" si="1"/>
        <v>0</v>
      </c>
      <c r="E124" s="18"/>
    </row>
    <row r="125">
      <c r="A125" s="19" t="s">
        <v>950</v>
      </c>
      <c r="B125" s="20">
        <v>42445.54166666667</v>
      </c>
      <c r="C125" s="21" t="s">
        <v>994</v>
      </c>
      <c r="D125" s="22">
        <f t="shared" si="1"/>
        <v>-0.003883500026</v>
      </c>
      <c r="E125" s="18"/>
    </row>
    <row r="126">
      <c r="A126" s="19" t="s">
        <v>950</v>
      </c>
      <c r="B126" s="20">
        <v>42445.538194444445</v>
      </c>
      <c r="C126" s="21" t="s">
        <v>996</v>
      </c>
      <c r="D126" s="22">
        <f t="shared" si="1"/>
        <v>0</v>
      </c>
      <c r="E126" s="18"/>
    </row>
    <row r="127">
      <c r="A127" s="19" t="s">
        <v>950</v>
      </c>
      <c r="B127" s="20">
        <v>42445.53472222222</v>
      </c>
      <c r="C127" s="21" t="s">
        <v>996</v>
      </c>
      <c r="D127" s="22">
        <f t="shared" si="1"/>
        <v>0</v>
      </c>
      <c r="E127" s="18"/>
    </row>
    <row r="128">
      <c r="A128" s="19" t="s">
        <v>950</v>
      </c>
      <c r="B128" s="20">
        <v>42445.53125</v>
      </c>
      <c r="C128" s="21" t="s">
        <v>996</v>
      </c>
      <c r="D128" s="22">
        <f t="shared" si="1"/>
        <v>0</v>
      </c>
      <c r="E128" s="18"/>
    </row>
    <row r="129">
      <c r="A129" s="19" t="s">
        <v>950</v>
      </c>
      <c r="B129" s="20">
        <v>42445.52777777778</v>
      </c>
      <c r="C129" s="21" t="s">
        <v>996</v>
      </c>
      <c r="D129" s="22">
        <f t="shared" si="1"/>
        <v>0</v>
      </c>
      <c r="E129" s="18"/>
    </row>
    <row r="130">
      <c r="A130" s="19" t="s">
        <v>950</v>
      </c>
      <c r="B130" s="20">
        <v>42445.524305555555</v>
      </c>
      <c r="C130" s="21" t="s">
        <v>996</v>
      </c>
      <c r="D130" s="22">
        <f t="shared" si="1"/>
        <v>0</v>
      </c>
      <c r="E130" s="18"/>
    </row>
    <row r="131">
      <c r="A131" s="19" t="s">
        <v>950</v>
      </c>
      <c r="B131" s="20">
        <v>42445.52083333333</v>
      </c>
      <c r="C131" s="21" t="s">
        <v>996</v>
      </c>
      <c r="D131" s="22">
        <f t="shared" si="1"/>
        <v>0</v>
      </c>
      <c r="E131" s="18"/>
    </row>
    <row r="132">
      <c r="A132" s="19" t="s">
        <v>950</v>
      </c>
      <c r="B132" s="20">
        <v>42445.51736111111</v>
      </c>
      <c r="C132" s="21" t="s">
        <v>996</v>
      </c>
      <c r="D132" s="22">
        <f t="shared" si="1"/>
        <v>0</v>
      </c>
      <c r="E132" s="18"/>
    </row>
    <row r="133">
      <c r="A133" s="19" t="s">
        <v>950</v>
      </c>
      <c r="B133" s="20">
        <v>42445.51388888889</v>
      </c>
      <c r="C133" s="21" t="s">
        <v>996</v>
      </c>
      <c r="D133" s="22">
        <f t="shared" si="1"/>
        <v>0</v>
      </c>
      <c r="E133" s="18"/>
    </row>
    <row r="134">
      <c r="A134" s="19" t="s">
        <v>950</v>
      </c>
      <c r="B134" s="20">
        <v>42445.51041666667</v>
      </c>
      <c r="C134" s="21" t="s">
        <v>996</v>
      </c>
      <c r="D134" s="22">
        <f t="shared" si="1"/>
        <v>0</v>
      </c>
      <c r="E134" s="18"/>
    </row>
    <row r="135">
      <c r="A135" s="19" t="s">
        <v>950</v>
      </c>
      <c r="B135" s="20">
        <v>42445.506944444445</v>
      </c>
      <c r="C135" s="21" t="s">
        <v>996</v>
      </c>
      <c r="D135" s="22">
        <f t="shared" si="1"/>
        <v>0</v>
      </c>
      <c r="E135" s="18"/>
    </row>
    <row r="136">
      <c r="A136" s="19" t="s">
        <v>950</v>
      </c>
      <c r="B136" s="20">
        <v>42445.50347222222</v>
      </c>
      <c r="C136" s="21" t="s">
        <v>996</v>
      </c>
      <c r="D136" s="22">
        <f t="shared" si="1"/>
        <v>0</v>
      </c>
      <c r="E136" s="18"/>
    </row>
    <row r="137">
      <c r="A137" s="19" t="s">
        <v>950</v>
      </c>
      <c r="B137" s="20">
        <v>42445.5</v>
      </c>
      <c r="C137" s="21" t="s">
        <v>996</v>
      </c>
      <c r="D137" s="22">
        <f t="shared" si="1"/>
        <v>0</v>
      </c>
      <c r="E137" s="18"/>
    </row>
    <row r="138">
      <c r="A138" s="19" t="s">
        <v>950</v>
      </c>
      <c r="B138" s="20">
        <v>42445.49652777778</v>
      </c>
      <c r="C138" s="21" t="s">
        <v>996</v>
      </c>
      <c r="D138" s="22">
        <f t="shared" si="1"/>
        <v>0</v>
      </c>
      <c r="E138" s="18"/>
    </row>
    <row r="139">
      <c r="A139" s="19" t="s">
        <v>950</v>
      </c>
      <c r="B139" s="20">
        <v>42445.493055555555</v>
      </c>
      <c r="C139" s="21" t="s">
        <v>996</v>
      </c>
      <c r="D139" s="22">
        <f t="shared" si="1"/>
        <v>0</v>
      </c>
      <c r="E139" s="18"/>
    </row>
    <row r="140">
      <c r="A140" s="19" t="s">
        <v>950</v>
      </c>
      <c r="B140" s="20">
        <v>42445.48958333333</v>
      </c>
      <c r="C140" s="21" t="s">
        <v>996</v>
      </c>
      <c r="D140" s="22">
        <f t="shared" si="1"/>
        <v>0</v>
      </c>
      <c r="E140" s="18"/>
    </row>
    <row r="141">
      <c r="A141" s="19" t="s">
        <v>950</v>
      </c>
      <c r="B141" s="20">
        <v>42445.48611111111</v>
      </c>
      <c r="C141" s="21" t="s">
        <v>996</v>
      </c>
      <c r="D141" s="22">
        <f t="shared" si="1"/>
        <v>0</v>
      </c>
      <c r="E141" s="18"/>
    </row>
    <row r="142">
      <c r="A142" s="19" t="s">
        <v>950</v>
      </c>
      <c r="B142" s="20">
        <v>42445.48263888889</v>
      </c>
      <c r="C142" s="21" t="s">
        <v>996</v>
      </c>
      <c r="D142" s="22">
        <f t="shared" si="1"/>
        <v>0</v>
      </c>
      <c r="E142" s="18"/>
    </row>
    <row r="143">
      <c r="A143" s="19" t="s">
        <v>950</v>
      </c>
      <c r="B143" s="20">
        <v>42445.47916666667</v>
      </c>
      <c r="C143" s="21" t="s">
        <v>996</v>
      </c>
      <c r="D143" s="22">
        <f t="shared" si="1"/>
        <v>0</v>
      </c>
      <c r="E143" s="18"/>
    </row>
    <row r="144">
      <c r="A144" s="19" t="s">
        <v>950</v>
      </c>
      <c r="B144" s="20">
        <v>42445.475694444445</v>
      </c>
      <c r="C144" s="21" t="s">
        <v>996</v>
      </c>
      <c r="D144" s="22">
        <f t="shared" si="1"/>
        <v>0</v>
      </c>
      <c r="E144" s="18"/>
    </row>
    <row r="145">
      <c r="A145" s="19" t="s">
        <v>950</v>
      </c>
      <c r="B145" s="20">
        <v>42445.47222222222</v>
      </c>
      <c r="C145" s="21" t="s">
        <v>996</v>
      </c>
      <c r="D145" s="22">
        <f t="shared" si="1"/>
        <v>0</v>
      </c>
      <c r="E145" s="18"/>
    </row>
    <row r="146">
      <c r="A146" s="19" t="s">
        <v>950</v>
      </c>
      <c r="B146" s="20">
        <v>42445.46875</v>
      </c>
      <c r="C146" s="21" t="s">
        <v>996</v>
      </c>
      <c r="D146" s="22">
        <f t="shared" si="1"/>
        <v>0</v>
      </c>
      <c r="E146" s="18"/>
    </row>
    <row r="147">
      <c r="A147" s="19" t="s">
        <v>950</v>
      </c>
      <c r="B147" s="20">
        <v>42445.46527777778</v>
      </c>
      <c r="C147" s="21" t="s">
        <v>996</v>
      </c>
      <c r="D147" s="22">
        <f t="shared" si="1"/>
        <v>0</v>
      </c>
      <c r="E147" s="18"/>
    </row>
    <row r="148">
      <c r="A148" s="19" t="s">
        <v>950</v>
      </c>
      <c r="B148" s="20">
        <v>42445.461805555555</v>
      </c>
      <c r="C148" s="21" t="s">
        <v>996</v>
      </c>
      <c r="D148" s="22">
        <f t="shared" si="1"/>
        <v>0.003883500026</v>
      </c>
      <c r="E148" s="18"/>
    </row>
    <row r="149">
      <c r="A149" s="19" t="s">
        <v>950</v>
      </c>
      <c r="B149" s="20">
        <v>42445.45833333333</v>
      </c>
      <c r="C149" s="21" t="s">
        <v>994</v>
      </c>
      <c r="D149" s="22">
        <f t="shared" si="1"/>
        <v>0</v>
      </c>
      <c r="E149" s="18"/>
    </row>
    <row r="150">
      <c r="A150" s="19" t="s">
        <v>950</v>
      </c>
      <c r="B150" s="20">
        <v>42445.45486111111</v>
      </c>
      <c r="C150" s="21" t="s">
        <v>994</v>
      </c>
      <c r="D150" s="22">
        <f t="shared" si="1"/>
        <v>0</v>
      </c>
      <c r="E150" s="18"/>
    </row>
    <row r="151">
      <c r="A151" s="19" t="s">
        <v>950</v>
      </c>
      <c r="B151" s="20">
        <v>42445.45138888889</v>
      </c>
      <c r="C151" s="21" t="s">
        <v>994</v>
      </c>
      <c r="D151" s="22">
        <f t="shared" si="1"/>
        <v>0</v>
      </c>
      <c r="E151" s="18"/>
    </row>
    <row r="152">
      <c r="A152" s="19" t="s">
        <v>950</v>
      </c>
      <c r="B152" s="20">
        <v>42445.44791666667</v>
      </c>
      <c r="C152" s="21" t="s">
        <v>994</v>
      </c>
      <c r="D152" s="22">
        <f t="shared" si="1"/>
        <v>0</v>
      </c>
      <c r="E152" s="18"/>
    </row>
    <row r="153">
      <c r="A153" s="19" t="s">
        <v>950</v>
      </c>
      <c r="B153" s="20">
        <v>42445.444444444445</v>
      </c>
      <c r="C153" s="21" t="s">
        <v>994</v>
      </c>
      <c r="D153" s="22">
        <f t="shared" si="1"/>
        <v>0</v>
      </c>
      <c r="E153" s="18"/>
    </row>
    <row r="154">
      <c r="A154" s="19" t="s">
        <v>950</v>
      </c>
      <c r="B154" s="20">
        <v>42445.44097222222</v>
      </c>
      <c r="C154" s="21" t="s">
        <v>994</v>
      </c>
      <c r="D154" s="22">
        <f t="shared" si="1"/>
        <v>0</v>
      </c>
      <c r="E154" s="18"/>
    </row>
    <row r="155">
      <c r="A155" s="19" t="s">
        <v>950</v>
      </c>
      <c r="B155" s="20">
        <v>42445.4375</v>
      </c>
      <c r="C155" s="21" t="s">
        <v>994</v>
      </c>
      <c r="D155" s="22">
        <f t="shared" si="1"/>
        <v>0</v>
      </c>
      <c r="E155" s="18"/>
    </row>
    <row r="156">
      <c r="A156" s="19" t="s">
        <v>950</v>
      </c>
      <c r="B156" s="20">
        <v>42445.43402777778</v>
      </c>
      <c r="C156" s="21" t="s">
        <v>994</v>
      </c>
      <c r="D156" s="22">
        <f t="shared" si="1"/>
        <v>0</v>
      </c>
      <c r="E156" s="18"/>
    </row>
    <row r="157">
      <c r="A157" s="19" t="s">
        <v>950</v>
      </c>
      <c r="B157" s="20">
        <v>42445.430555555555</v>
      </c>
      <c r="C157" s="21" t="s">
        <v>994</v>
      </c>
      <c r="D157" s="22">
        <f t="shared" si="1"/>
        <v>0</v>
      </c>
      <c r="E157" s="18"/>
    </row>
    <row r="158">
      <c r="A158" s="19" t="s">
        <v>950</v>
      </c>
      <c r="B158" s="20">
        <v>42445.42708333333</v>
      </c>
      <c r="C158" s="21" t="s">
        <v>994</v>
      </c>
      <c r="D158" s="22">
        <f t="shared" si="1"/>
        <v>0</v>
      </c>
      <c r="E158" s="18"/>
    </row>
    <row r="159">
      <c r="A159" s="19" t="s">
        <v>950</v>
      </c>
      <c r="B159" s="20">
        <v>42445.42361111111</v>
      </c>
      <c r="C159" s="21" t="s">
        <v>994</v>
      </c>
      <c r="D159" s="22">
        <f t="shared" si="1"/>
        <v>0</v>
      </c>
      <c r="E159" s="18"/>
    </row>
    <row r="160">
      <c r="A160" s="19" t="s">
        <v>950</v>
      </c>
      <c r="B160" s="20">
        <v>42445.42013888889</v>
      </c>
      <c r="C160" s="21" t="s">
        <v>994</v>
      </c>
      <c r="D160" s="22">
        <f t="shared" si="1"/>
        <v>0</v>
      </c>
      <c r="E160" s="18"/>
    </row>
    <row r="161">
      <c r="A161" s="19" t="s">
        <v>950</v>
      </c>
      <c r="B161" s="20">
        <v>42445.41666666667</v>
      </c>
      <c r="C161" s="21" t="s">
        <v>994</v>
      </c>
      <c r="D161" s="22">
        <f t="shared" si="1"/>
        <v>0</v>
      </c>
      <c r="E161" s="18"/>
    </row>
    <row r="162">
      <c r="A162" s="19" t="s">
        <v>950</v>
      </c>
      <c r="B162" s="20">
        <v>42445.413194444445</v>
      </c>
      <c r="C162" s="21" t="s">
        <v>994</v>
      </c>
      <c r="D162" s="22">
        <f t="shared" si="1"/>
        <v>0</v>
      </c>
      <c r="E162" s="18"/>
    </row>
    <row r="163">
      <c r="A163" s="19" t="s">
        <v>950</v>
      </c>
      <c r="B163" s="20">
        <v>42445.40972222222</v>
      </c>
      <c r="C163" s="21" t="s">
        <v>994</v>
      </c>
      <c r="D163" s="22">
        <f t="shared" si="1"/>
        <v>0</v>
      </c>
      <c r="E163" s="18"/>
    </row>
    <row r="164">
      <c r="A164" s="19" t="s">
        <v>950</v>
      </c>
      <c r="B164" s="20">
        <v>42445.40625</v>
      </c>
      <c r="C164" s="21" t="s">
        <v>994</v>
      </c>
      <c r="D164" s="22">
        <f t="shared" si="1"/>
        <v>0</v>
      </c>
      <c r="E164" s="18"/>
    </row>
    <row r="165">
      <c r="A165" s="19" t="s">
        <v>950</v>
      </c>
      <c r="B165" s="20">
        <v>42445.40277777778</v>
      </c>
      <c r="C165" s="21" t="s">
        <v>994</v>
      </c>
      <c r="D165" s="22">
        <f t="shared" si="1"/>
        <v>0</v>
      </c>
      <c r="E165" s="18"/>
    </row>
    <row r="166">
      <c r="A166" s="19" t="s">
        <v>950</v>
      </c>
      <c r="B166" s="20">
        <v>42445.399305555555</v>
      </c>
      <c r="C166" s="21" t="s">
        <v>994</v>
      </c>
      <c r="D166" s="22">
        <f t="shared" si="1"/>
        <v>0</v>
      </c>
      <c r="E166" s="18"/>
    </row>
    <row r="167">
      <c r="A167" s="19" t="s">
        <v>950</v>
      </c>
      <c r="B167" s="20">
        <v>42445.39583333333</v>
      </c>
      <c r="C167" s="21" t="s">
        <v>994</v>
      </c>
      <c r="D167" s="22">
        <f t="shared" si="1"/>
        <v>0</v>
      </c>
      <c r="E167" s="18"/>
    </row>
    <row r="168">
      <c r="A168" s="19" t="s">
        <v>950</v>
      </c>
      <c r="B168" s="20">
        <v>42445.39236111111</v>
      </c>
      <c r="C168" s="21" t="s">
        <v>994</v>
      </c>
      <c r="D168" s="22">
        <f t="shared" si="1"/>
        <v>-0.003883500026</v>
      </c>
      <c r="E168" s="18"/>
    </row>
    <row r="169">
      <c r="A169" s="19" t="s">
        <v>950</v>
      </c>
      <c r="B169" s="20">
        <v>42445.38888888889</v>
      </c>
      <c r="C169" s="21" t="s">
        <v>996</v>
      </c>
      <c r="D169" s="22">
        <f t="shared" si="1"/>
        <v>0</v>
      </c>
      <c r="E169" s="18"/>
    </row>
    <row r="170">
      <c r="A170" s="19" t="s">
        <v>950</v>
      </c>
      <c r="B170" s="20">
        <v>42445.38541666667</v>
      </c>
      <c r="C170" s="21" t="s">
        <v>996</v>
      </c>
      <c r="D170" s="22">
        <f t="shared" si="1"/>
        <v>0</v>
      </c>
      <c r="E170" s="18"/>
    </row>
    <row r="171">
      <c r="A171" s="19" t="s">
        <v>950</v>
      </c>
      <c r="B171" s="20">
        <v>42445.381944444445</v>
      </c>
      <c r="C171" s="21" t="s">
        <v>996</v>
      </c>
      <c r="D171" s="22">
        <f t="shared" si="1"/>
        <v>0</v>
      </c>
      <c r="E171" s="18"/>
    </row>
    <row r="172">
      <c r="A172" s="19" t="s">
        <v>950</v>
      </c>
      <c r="B172" s="20">
        <v>42445.37847222222</v>
      </c>
      <c r="C172" s="21" t="s">
        <v>996</v>
      </c>
      <c r="D172" s="22">
        <f t="shared" si="1"/>
        <v>0</v>
      </c>
      <c r="E172" s="18"/>
    </row>
    <row r="173">
      <c r="A173" s="19" t="s">
        <v>950</v>
      </c>
      <c r="B173" s="20">
        <v>42445.375</v>
      </c>
      <c r="C173" s="21" t="s">
        <v>996</v>
      </c>
      <c r="D173" s="22">
        <f t="shared" si="1"/>
        <v>0</v>
      </c>
      <c r="E173" s="18"/>
    </row>
    <row r="174">
      <c r="A174" s="19" t="s">
        <v>950</v>
      </c>
      <c r="B174" s="20">
        <v>42445.37152777778</v>
      </c>
      <c r="C174" s="21" t="s">
        <v>996</v>
      </c>
      <c r="D174" s="22">
        <f t="shared" si="1"/>
        <v>0</v>
      </c>
      <c r="E174" s="18"/>
    </row>
    <row r="175">
      <c r="A175" s="19" t="s">
        <v>950</v>
      </c>
      <c r="B175" s="20">
        <v>42445.368055555555</v>
      </c>
      <c r="C175" s="21" t="s">
        <v>996</v>
      </c>
      <c r="D175" s="22">
        <f t="shared" si="1"/>
        <v>0</v>
      </c>
      <c r="E175" s="18"/>
    </row>
    <row r="176">
      <c r="A176" s="19" t="s">
        <v>950</v>
      </c>
      <c r="B176" s="20">
        <v>42445.36458333333</v>
      </c>
      <c r="C176" s="21" t="s">
        <v>996</v>
      </c>
      <c r="D176" s="22">
        <f t="shared" si="1"/>
        <v>0</v>
      </c>
      <c r="E176" s="18"/>
    </row>
    <row r="177">
      <c r="A177" s="19" t="s">
        <v>950</v>
      </c>
      <c r="B177" s="20">
        <v>42445.36111111111</v>
      </c>
      <c r="C177" s="21" t="s">
        <v>996</v>
      </c>
      <c r="D177" s="22">
        <f t="shared" si="1"/>
        <v>0</v>
      </c>
      <c r="E177" s="18"/>
    </row>
    <row r="178">
      <c r="A178" s="19" t="s">
        <v>950</v>
      </c>
      <c r="B178" s="20">
        <v>42445.35763888889</v>
      </c>
      <c r="C178" s="21" t="s">
        <v>996</v>
      </c>
      <c r="D178" s="22">
        <f t="shared" si="1"/>
        <v>0</v>
      </c>
      <c r="E178" s="18"/>
    </row>
    <row r="179">
      <c r="A179" s="19" t="s">
        <v>950</v>
      </c>
      <c r="B179" s="20">
        <v>42445.35416666667</v>
      </c>
      <c r="C179" s="21" t="s">
        <v>996</v>
      </c>
      <c r="D179" s="22">
        <f t="shared" si="1"/>
        <v>0</v>
      </c>
      <c r="E179" s="18"/>
    </row>
    <row r="180">
      <c r="A180" s="19" t="s">
        <v>950</v>
      </c>
      <c r="B180" s="20">
        <v>42445.350694444445</v>
      </c>
      <c r="C180" s="21" t="s">
        <v>996</v>
      </c>
      <c r="D180" s="22">
        <f t="shared" si="1"/>
        <v>0</v>
      </c>
      <c r="E180" s="18"/>
    </row>
    <row r="181">
      <c r="A181" s="19" t="s">
        <v>950</v>
      </c>
      <c r="B181" s="20">
        <v>42445.34722222222</v>
      </c>
      <c r="C181" s="21" t="s">
        <v>996</v>
      </c>
      <c r="D181" s="22">
        <f t="shared" si="1"/>
        <v>0</v>
      </c>
      <c r="E181" s="18"/>
    </row>
    <row r="182">
      <c r="A182" s="19" t="s">
        <v>950</v>
      </c>
      <c r="B182" s="20">
        <v>42445.34375</v>
      </c>
      <c r="C182" s="21" t="s">
        <v>996</v>
      </c>
      <c r="D182" s="22">
        <f t="shared" si="1"/>
        <v>0</v>
      </c>
      <c r="E182" s="18"/>
    </row>
    <row r="183">
      <c r="A183" s="19" t="s">
        <v>950</v>
      </c>
      <c r="B183" s="20">
        <v>42445.34027777778</v>
      </c>
      <c r="C183" s="21" t="s">
        <v>996</v>
      </c>
      <c r="D183" s="22">
        <f t="shared" si="1"/>
        <v>0</v>
      </c>
      <c r="E183" s="18"/>
    </row>
    <row r="184">
      <c r="A184" s="19" t="s">
        <v>950</v>
      </c>
      <c r="B184" s="20">
        <v>42445.336805555555</v>
      </c>
      <c r="C184" s="21" t="s">
        <v>996</v>
      </c>
      <c r="D184" s="22">
        <f t="shared" si="1"/>
        <v>0</v>
      </c>
      <c r="E184" s="18"/>
    </row>
    <row r="185">
      <c r="A185" s="19" t="s">
        <v>950</v>
      </c>
      <c r="B185" s="20">
        <v>42445.33333333333</v>
      </c>
      <c r="C185" s="21" t="s">
        <v>996</v>
      </c>
      <c r="D185" s="22">
        <f t="shared" si="1"/>
        <v>0</v>
      </c>
      <c r="E185" s="18"/>
    </row>
    <row r="186">
      <c r="A186" s="19" t="s">
        <v>950</v>
      </c>
      <c r="B186" s="20">
        <v>42445.32986111111</v>
      </c>
      <c r="C186" s="21" t="s">
        <v>996</v>
      </c>
      <c r="D186" s="22">
        <f t="shared" si="1"/>
        <v>0</v>
      </c>
      <c r="E186" s="18"/>
    </row>
    <row r="187">
      <c r="A187" s="19" t="s">
        <v>950</v>
      </c>
      <c r="B187" s="20">
        <v>42445.32638888889</v>
      </c>
      <c r="C187" s="21" t="s">
        <v>996</v>
      </c>
      <c r="D187" s="22">
        <f t="shared" si="1"/>
        <v>0</v>
      </c>
      <c r="E187" s="18"/>
    </row>
    <row r="188">
      <c r="A188" s="19" t="s">
        <v>950</v>
      </c>
      <c r="B188" s="20">
        <v>42445.32291666667</v>
      </c>
      <c r="C188" s="21" t="s">
        <v>996</v>
      </c>
      <c r="D188" s="22">
        <f t="shared" si="1"/>
        <v>0</v>
      </c>
      <c r="E188" s="18"/>
    </row>
    <row r="189">
      <c r="A189" s="19" t="s">
        <v>950</v>
      </c>
      <c r="B189" s="20">
        <v>42445.319444444445</v>
      </c>
      <c r="C189" s="21" t="s">
        <v>996</v>
      </c>
      <c r="D189" s="22">
        <f t="shared" si="1"/>
        <v>0</v>
      </c>
      <c r="E189" s="18"/>
    </row>
    <row r="190">
      <c r="A190" s="19" t="s">
        <v>950</v>
      </c>
      <c r="B190" s="20">
        <v>42445.31597222222</v>
      </c>
      <c r="C190" s="21" t="s">
        <v>996</v>
      </c>
      <c r="D190" s="22">
        <f t="shared" si="1"/>
        <v>0</v>
      </c>
      <c r="E190" s="18"/>
    </row>
    <row r="191">
      <c r="A191" s="19" t="s">
        <v>950</v>
      </c>
      <c r="B191" s="20">
        <v>42445.3125</v>
      </c>
      <c r="C191" s="21" t="s">
        <v>996</v>
      </c>
      <c r="D191" s="22">
        <f t="shared" si="1"/>
        <v>0</v>
      </c>
      <c r="E191" s="18"/>
    </row>
    <row r="192">
      <c r="A192" s="19" t="s">
        <v>950</v>
      </c>
      <c r="B192" s="20">
        <v>42445.30902777778</v>
      </c>
      <c r="C192" s="21" t="s">
        <v>996</v>
      </c>
      <c r="D192" s="22">
        <f t="shared" si="1"/>
        <v>0</v>
      </c>
      <c r="E192" s="18"/>
    </row>
    <row r="193">
      <c r="A193" s="19" t="s">
        <v>950</v>
      </c>
      <c r="B193" s="20">
        <v>42445.305555555555</v>
      </c>
      <c r="C193" s="21" t="s">
        <v>996</v>
      </c>
      <c r="D193" s="22">
        <f t="shared" si="1"/>
        <v>0</v>
      </c>
      <c r="E193" s="18"/>
    </row>
    <row r="194">
      <c r="A194" s="19" t="s">
        <v>950</v>
      </c>
      <c r="B194" s="20">
        <v>42445.30208333333</v>
      </c>
      <c r="C194" s="21" t="s">
        <v>996</v>
      </c>
      <c r="D194" s="22">
        <f t="shared" si="1"/>
        <v>0</v>
      </c>
      <c r="E194" s="18"/>
    </row>
    <row r="195">
      <c r="A195" s="19" t="s">
        <v>950</v>
      </c>
      <c r="B195" s="20">
        <v>42445.29861111111</v>
      </c>
      <c r="C195" s="21" t="s">
        <v>996</v>
      </c>
      <c r="D195" s="22">
        <f t="shared" si="1"/>
        <v>0</v>
      </c>
      <c r="E195" s="18"/>
    </row>
    <row r="196">
      <c r="A196" s="19" t="s">
        <v>950</v>
      </c>
      <c r="B196" s="20">
        <v>42445.29513888889</v>
      </c>
      <c r="C196" s="21" t="s">
        <v>996</v>
      </c>
      <c r="D196" s="22">
        <f t="shared" si="1"/>
        <v>0</v>
      </c>
      <c r="E196" s="18"/>
    </row>
    <row r="197">
      <c r="A197" s="19" t="s">
        <v>950</v>
      </c>
      <c r="B197" s="20">
        <v>42445.29166666667</v>
      </c>
      <c r="C197" s="21" t="s">
        <v>996</v>
      </c>
      <c r="D197" s="22">
        <f t="shared" si="1"/>
        <v>0</v>
      </c>
      <c r="E197" s="18"/>
    </row>
    <row r="198">
      <c r="A198" s="19" t="s">
        <v>950</v>
      </c>
      <c r="B198" s="20">
        <v>42445.288194444445</v>
      </c>
      <c r="C198" s="21" t="s">
        <v>996</v>
      </c>
      <c r="D198" s="22">
        <f t="shared" si="1"/>
        <v>0</v>
      </c>
      <c r="E198" s="18"/>
    </row>
    <row r="199">
      <c r="A199" s="19" t="s">
        <v>950</v>
      </c>
      <c r="B199" s="20">
        <v>42445.28472222222</v>
      </c>
      <c r="C199" s="21" t="s">
        <v>996</v>
      </c>
      <c r="D199" s="22">
        <f t="shared" si="1"/>
        <v>0</v>
      </c>
      <c r="E199" s="18"/>
    </row>
    <row r="200">
      <c r="A200" s="19" t="s">
        <v>950</v>
      </c>
      <c r="B200" s="20">
        <v>42445.28125</v>
      </c>
      <c r="C200" s="21" t="s">
        <v>996</v>
      </c>
      <c r="D200" s="22">
        <f t="shared" si="1"/>
        <v>0</v>
      </c>
      <c r="E200" s="18"/>
    </row>
    <row r="201">
      <c r="A201" s="19" t="s">
        <v>950</v>
      </c>
      <c r="B201" s="20">
        <v>42445.27777777778</v>
      </c>
      <c r="C201" s="21" t="s">
        <v>996</v>
      </c>
      <c r="D201" s="22">
        <f t="shared" si="1"/>
        <v>0</v>
      </c>
      <c r="E201" s="18"/>
    </row>
    <row r="202">
      <c r="A202" s="19" t="s">
        <v>950</v>
      </c>
      <c r="B202" s="20">
        <v>42445.274305555555</v>
      </c>
      <c r="C202" s="21" t="s">
        <v>996</v>
      </c>
      <c r="D202" s="22">
        <f t="shared" si="1"/>
        <v>0</v>
      </c>
      <c r="E202" s="18"/>
    </row>
    <row r="203">
      <c r="A203" s="19" t="s">
        <v>950</v>
      </c>
      <c r="B203" s="20">
        <v>42445.27083333333</v>
      </c>
      <c r="C203" s="21" t="s">
        <v>996</v>
      </c>
      <c r="D203" s="22">
        <f t="shared" si="1"/>
        <v>-0.003868476778</v>
      </c>
      <c r="E203" s="18"/>
    </row>
    <row r="204">
      <c r="A204" s="19" t="s">
        <v>950</v>
      </c>
      <c r="B204" s="20">
        <v>42445.26736111111</v>
      </c>
      <c r="C204" s="21" t="s">
        <v>997</v>
      </c>
      <c r="D204" s="22">
        <f t="shared" si="1"/>
        <v>0</v>
      </c>
      <c r="E204" s="18"/>
    </row>
    <row r="205">
      <c r="A205" s="19" t="s">
        <v>950</v>
      </c>
      <c r="B205" s="20">
        <v>42445.26388888889</v>
      </c>
      <c r="C205" s="21" t="s">
        <v>997</v>
      </c>
      <c r="D205" s="22">
        <f t="shared" si="1"/>
        <v>0</v>
      </c>
      <c r="E205" s="18"/>
    </row>
    <row r="206">
      <c r="A206" s="19" t="s">
        <v>950</v>
      </c>
      <c r="B206" s="20">
        <v>42445.26041666667</v>
      </c>
      <c r="C206" s="21" t="s">
        <v>997</v>
      </c>
      <c r="D206" s="22">
        <f t="shared" si="1"/>
        <v>0</v>
      </c>
      <c r="E206" s="18"/>
    </row>
    <row r="207">
      <c r="A207" s="19" t="s">
        <v>950</v>
      </c>
      <c r="B207" s="20">
        <v>42445.256944444445</v>
      </c>
      <c r="C207" s="21" t="s">
        <v>997</v>
      </c>
      <c r="D207" s="22">
        <f t="shared" si="1"/>
        <v>0</v>
      </c>
      <c r="E207" s="18"/>
    </row>
    <row r="208">
      <c r="A208" s="19" t="s">
        <v>950</v>
      </c>
      <c r="B208" s="20">
        <v>42445.25347222222</v>
      </c>
      <c r="C208" s="21" t="s">
        <v>997</v>
      </c>
      <c r="D208" s="22">
        <f t="shared" si="1"/>
        <v>0</v>
      </c>
      <c r="E208" s="18"/>
    </row>
    <row r="209">
      <c r="A209" s="19" t="s">
        <v>950</v>
      </c>
      <c r="B209" s="20">
        <v>42445.25</v>
      </c>
      <c r="C209" s="21" t="s">
        <v>997</v>
      </c>
      <c r="D209" s="22">
        <f t="shared" si="1"/>
        <v>0</v>
      </c>
      <c r="E209" s="18"/>
    </row>
    <row r="210">
      <c r="A210" s="19" t="s">
        <v>950</v>
      </c>
      <c r="B210" s="20">
        <v>42445.24652777778</v>
      </c>
      <c r="C210" s="21" t="s">
        <v>997</v>
      </c>
      <c r="D210" s="22">
        <f t="shared" si="1"/>
        <v>0</v>
      </c>
      <c r="E210" s="18"/>
    </row>
    <row r="211">
      <c r="A211" s="19" t="s">
        <v>950</v>
      </c>
      <c r="B211" s="20">
        <v>42445.243055555555</v>
      </c>
      <c r="C211" s="21" t="s">
        <v>997</v>
      </c>
      <c r="D211" s="22">
        <f t="shared" si="1"/>
        <v>0</v>
      </c>
      <c r="E211" s="18"/>
    </row>
    <row r="212">
      <c r="A212" s="19" t="s">
        <v>950</v>
      </c>
      <c r="B212" s="20">
        <v>42445.23958333333</v>
      </c>
      <c r="C212" s="21" t="s">
        <v>997</v>
      </c>
      <c r="D212" s="22">
        <f t="shared" si="1"/>
        <v>0</v>
      </c>
      <c r="E212" s="18"/>
    </row>
    <row r="213">
      <c r="A213" s="19" t="s">
        <v>950</v>
      </c>
      <c r="B213" s="20">
        <v>42445.23611111111</v>
      </c>
      <c r="C213" s="21" t="s">
        <v>997</v>
      </c>
      <c r="D213" s="22">
        <f t="shared" si="1"/>
        <v>0</v>
      </c>
      <c r="E213" s="18"/>
    </row>
    <row r="214">
      <c r="A214" s="19" t="s">
        <v>950</v>
      </c>
      <c r="B214" s="20">
        <v>42445.23263888889</v>
      </c>
      <c r="C214" s="21" t="s">
        <v>997</v>
      </c>
      <c r="D214" s="22">
        <f t="shared" si="1"/>
        <v>0</v>
      </c>
      <c r="E214" s="18"/>
    </row>
    <row r="215">
      <c r="A215" s="19" t="s">
        <v>950</v>
      </c>
      <c r="B215" s="20">
        <v>42445.22916666667</v>
      </c>
      <c r="C215" s="21" t="s">
        <v>997</v>
      </c>
      <c r="D215" s="22">
        <f t="shared" si="1"/>
        <v>0</v>
      </c>
      <c r="E215" s="18"/>
    </row>
    <row r="216">
      <c r="A216" s="19" t="s">
        <v>950</v>
      </c>
      <c r="B216" s="20">
        <v>42445.225694444445</v>
      </c>
      <c r="C216" s="21" t="s">
        <v>997</v>
      </c>
      <c r="D216" s="22">
        <f t="shared" si="1"/>
        <v>0</v>
      </c>
      <c r="E216" s="18"/>
    </row>
    <row r="217">
      <c r="A217" s="19" t="s">
        <v>950</v>
      </c>
      <c r="B217" s="20">
        <v>42445.22222222222</v>
      </c>
      <c r="C217" s="21" t="s">
        <v>997</v>
      </c>
      <c r="D217" s="22">
        <f t="shared" si="1"/>
        <v>0</v>
      </c>
      <c r="E217" s="18"/>
    </row>
    <row r="218">
      <c r="A218" s="19" t="s">
        <v>950</v>
      </c>
      <c r="B218" s="20">
        <v>42445.21875</v>
      </c>
      <c r="C218" s="21" t="s">
        <v>997</v>
      </c>
      <c r="D218" s="22">
        <f t="shared" si="1"/>
        <v>0</v>
      </c>
      <c r="E218" s="18"/>
    </row>
    <row r="219">
      <c r="A219" s="19" t="s">
        <v>950</v>
      </c>
      <c r="B219" s="20">
        <v>42445.21527777778</v>
      </c>
      <c r="C219" s="21" t="s">
        <v>997</v>
      </c>
      <c r="D219" s="22">
        <f t="shared" si="1"/>
        <v>0</v>
      </c>
      <c r="E219" s="18"/>
    </row>
    <row r="220">
      <c r="A220" s="19" t="s">
        <v>950</v>
      </c>
      <c r="B220" s="20">
        <v>42445.211805555555</v>
      </c>
      <c r="C220" s="21" t="s">
        <v>997</v>
      </c>
      <c r="D220" s="22">
        <f t="shared" si="1"/>
        <v>0</v>
      </c>
      <c r="E220" s="18"/>
    </row>
    <row r="221">
      <c r="A221" s="19" t="s">
        <v>950</v>
      </c>
      <c r="B221" s="20">
        <v>42445.20833333333</v>
      </c>
      <c r="C221" s="21" t="s">
        <v>997</v>
      </c>
      <c r="D221" s="22">
        <f t="shared" si="1"/>
        <v>0</v>
      </c>
      <c r="E221" s="18"/>
    </row>
    <row r="222">
      <c r="A222" s="19" t="s">
        <v>950</v>
      </c>
      <c r="B222" s="20">
        <v>42445.20486111111</v>
      </c>
      <c r="C222" s="21" t="s">
        <v>997</v>
      </c>
      <c r="D222" s="22">
        <f t="shared" si="1"/>
        <v>0</v>
      </c>
      <c r="E222" s="18"/>
    </row>
    <row r="223">
      <c r="A223" s="19" t="s">
        <v>950</v>
      </c>
      <c r="B223" s="20">
        <v>42445.20138888889</v>
      </c>
      <c r="C223" s="21" t="s">
        <v>997</v>
      </c>
      <c r="D223" s="22">
        <f t="shared" si="1"/>
        <v>0</v>
      </c>
      <c r="E223" s="18"/>
    </row>
    <row r="224">
      <c r="A224" s="19" t="s">
        <v>950</v>
      </c>
      <c r="B224" s="20">
        <v>42445.19791666667</v>
      </c>
      <c r="C224" s="21" t="s">
        <v>997</v>
      </c>
      <c r="D224" s="22">
        <f t="shared" si="1"/>
        <v>0</v>
      </c>
      <c r="E224" s="18"/>
    </row>
    <row r="225">
      <c r="A225" s="19" t="s">
        <v>950</v>
      </c>
      <c r="B225" s="20">
        <v>42445.194444444445</v>
      </c>
      <c r="C225" s="21" t="s">
        <v>997</v>
      </c>
      <c r="D225" s="22">
        <f t="shared" si="1"/>
        <v>0</v>
      </c>
      <c r="E225" s="18"/>
    </row>
    <row r="226">
      <c r="A226" s="19" t="s">
        <v>950</v>
      </c>
      <c r="B226" s="20">
        <v>42445.19097222222</v>
      </c>
      <c r="C226" s="21" t="s">
        <v>997</v>
      </c>
      <c r="D226" s="22">
        <f t="shared" si="1"/>
        <v>0</v>
      </c>
      <c r="E226" s="18"/>
    </row>
    <row r="227">
      <c r="A227" s="19" t="s">
        <v>950</v>
      </c>
      <c r="B227" s="20">
        <v>42445.1875</v>
      </c>
      <c r="C227" s="21" t="s">
        <v>997</v>
      </c>
      <c r="D227" s="22">
        <f t="shared" si="1"/>
        <v>0</v>
      </c>
      <c r="E227" s="18"/>
    </row>
    <row r="228">
      <c r="A228" s="19" t="s">
        <v>950</v>
      </c>
      <c r="B228" s="20">
        <v>42445.18402777778</v>
      </c>
      <c r="C228" s="21" t="s">
        <v>997</v>
      </c>
      <c r="D228" s="22">
        <f t="shared" si="1"/>
        <v>0</v>
      </c>
      <c r="E228" s="18"/>
    </row>
    <row r="229">
      <c r="A229" s="19" t="s">
        <v>950</v>
      </c>
      <c r="B229" s="20">
        <v>42445.180555555555</v>
      </c>
      <c r="C229" s="21" t="s">
        <v>997</v>
      </c>
      <c r="D229" s="22">
        <f t="shared" si="1"/>
        <v>0</v>
      </c>
      <c r="E229" s="18"/>
    </row>
    <row r="230">
      <c r="A230" s="19" t="s">
        <v>950</v>
      </c>
      <c r="B230" s="20">
        <v>42445.17708333333</v>
      </c>
      <c r="C230" s="21" t="s">
        <v>997</v>
      </c>
      <c r="D230" s="22">
        <f t="shared" si="1"/>
        <v>0</v>
      </c>
      <c r="E230" s="18"/>
    </row>
    <row r="231">
      <c r="A231" s="19" t="s">
        <v>950</v>
      </c>
      <c r="B231" s="20">
        <v>42445.17361111111</v>
      </c>
      <c r="C231" s="21" t="s">
        <v>997</v>
      </c>
      <c r="D231" s="22">
        <f t="shared" si="1"/>
        <v>0</v>
      </c>
      <c r="E231" s="18"/>
    </row>
    <row r="232">
      <c r="A232" s="19" t="s">
        <v>950</v>
      </c>
      <c r="B232" s="20">
        <v>42445.17013888889</v>
      </c>
      <c r="C232" s="21" t="s">
        <v>997</v>
      </c>
      <c r="D232" s="22">
        <f t="shared" si="1"/>
        <v>0</v>
      </c>
      <c r="E232" s="18"/>
    </row>
    <row r="233">
      <c r="A233" s="19" t="s">
        <v>950</v>
      </c>
      <c r="B233" s="20">
        <v>42445.16666666667</v>
      </c>
      <c r="C233" s="21" t="s">
        <v>997</v>
      </c>
      <c r="D233" s="22">
        <f t="shared" si="1"/>
        <v>0</v>
      </c>
      <c r="E233" s="18"/>
    </row>
    <row r="234">
      <c r="A234" s="19" t="s">
        <v>950</v>
      </c>
      <c r="B234" s="20">
        <v>42445.163194444445</v>
      </c>
      <c r="C234" s="21" t="s">
        <v>997</v>
      </c>
      <c r="D234" s="22">
        <f t="shared" si="1"/>
        <v>0</v>
      </c>
      <c r="E234" s="18"/>
    </row>
    <row r="235">
      <c r="A235" s="19" t="s">
        <v>950</v>
      </c>
      <c r="B235" s="20">
        <v>42445.15972222222</v>
      </c>
      <c r="C235" s="21" t="s">
        <v>997</v>
      </c>
      <c r="D235" s="22">
        <f t="shared" si="1"/>
        <v>0</v>
      </c>
      <c r="E235" s="18"/>
    </row>
    <row r="236">
      <c r="A236" s="19" t="s">
        <v>950</v>
      </c>
      <c r="B236" s="20">
        <v>42445.15625</v>
      </c>
      <c r="C236" s="21" t="s">
        <v>997</v>
      </c>
      <c r="D236" s="22">
        <f t="shared" si="1"/>
        <v>0</v>
      </c>
      <c r="E236" s="18"/>
    </row>
    <row r="237">
      <c r="A237" s="19" t="s">
        <v>950</v>
      </c>
      <c r="B237" s="20">
        <v>42445.15277777778</v>
      </c>
      <c r="C237" s="21" t="s">
        <v>997</v>
      </c>
      <c r="D237" s="22">
        <f t="shared" si="1"/>
        <v>0</v>
      </c>
      <c r="E237" s="18"/>
    </row>
    <row r="238">
      <c r="A238" s="19" t="s">
        <v>950</v>
      </c>
      <c r="B238" s="20">
        <v>42445.149305555555</v>
      </c>
      <c r="C238" s="21" t="s">
        <v>997</v>
      </c>
      <c r="D238" s="22">
        <f t="shared" si="1"/>
        <v>0</v>
      </c>
      <c r="E238" s="18"/>
    </row>
    <row r="239">
      <c r="A239" s="19" t="s">
        <v>950</v>
      </c>
      <c r="B239" s="20">
        <v>42445.14583333333</v>
      </c>
      <c r="C239" s="21" t="s">
        <v>997</v>
      </c>
      <c r="D239" s="22">
        <f t="shared" si="1"/>
        <v>0</v>
      </c>
      <c r="E239" s="18"/>
    </row>
    <row r="240">
      <c r="A240" s="19" t="s">
        <v>950</v>
      </c>
      <c r="B240" s="20">
        <v>42445.14236111111</v>
      </c>
      <c r="C240" s="21" t="s">
        <v>997</v>
      </c>
      <c r="D240" s="22">
        <f t="shared" si="1"/>
        <v>0</v>
      </c>
      <c r="E240" s="18"/>
    </row>
    <row r="241">
      <c r="A241" s="19" t="s">
        <v>950</v>
      </c>
      <c r="B241" s="20">
        <v>42445.13888888889</v>
      </c>
      <c r="C241" s="21" t="s">
        <v>997</v>
      </c>
      <c r="D241" s="22">
        <f t="shared" si="1"/>
        <v>0</v>
      </c>
      <c r="E241" s="18"/>
    </row>
    <row r="242">
      <c r="A242" s="19" t="s">
        <v>950</v>
      </c>
      <c r="B242" s="20">
        <v>42445.13541666667</v>
      </c>
      <c r="C242" s="21" t="s">
        <v>997</v>
      </c>
      <c r="D242" s="22">
        <f t="shared" si="1"/>
        <v>0</v>
      </c>
      <c r="E242" s="18"/>
    </row>
    <row r="243">
      <c r="A243" s="19" t="s">
        <v>950</v>
      </c>
      <c r="B243" s="20">
        <v>42445.131944444445</v>
      </c>
      <c r="C243" s="21" t="s">
        <v>997</v>
      </c>
      <c r="D243" s="22">
        <f t="shared" si="1"/>
        <v>0</v>
      </c>
      <c r="E243" s="18"/>
    </row>
    <row r="244">
      <c r="A244" s="19" t="s">
        <v>950</v>
      </c>
      <c r="B244" s="20">
        <v>42445.12847222222</v>
      </c>
      <c r="C244" s="21" t="s">
        <v>997</v>
      </c>
      <c r="D244" s="22">
        <f t="shared" si="1"/>
        <v>0</v>
      </c>
      <c r="E244" s="18"/>
    </row>
    <row r="245">
      <c r="A245" s="19" t="s">
        <v>950</v>
      </c>
      <c r="B245" s="20">
        <v>42445.125</v>
      </c>
      <c r="C245" s="21" t="s">
        <v>997</v>
      </c>
      <c r="D245" s="22">
        <f t="shared" si="1"/>
        <v>0</v>
      </c>
      <c r="E245" s="18"/>
    </row>
    <row r="246">
      <c r="A246" s="19" t="s">
        <v>950</v>
      </c>
      <c r="B246" s="20">
        <v>42445.12152777778</v>
      </c>
      <c r="C246" s="21" t="s">
        <v>997</v>
      </c>
      <c r="D246" s="22">
        <f t="shared" si="1"/>
        <v>0</v>
      </c>
      <c r="E246" s="18"/>
    </row>
    <row r="247">
      <c r="A247" s="19" t="s">
        <v>950</v>
      </c>
      <c r="B247" s="20">
        <v>42445.118055555555</v>
      </c>
      <c r="C247" s="21" t="s">
        <v>997</v>
      </c>
      <c r="D247" s="22">
        <f t="shared" si="1"/>
        <v>0</v>
      </c>
      <c r="E247" s="18"/>
    </row>
    <row r="248">
      <c r="A248" s="19" t="s">
        <v>950</v>
      </c>
      <c r="B248" s="20">
        <v>42445.11458333333</v>
      </c>
      <c r="C248" s="21" t="s">
        <v>997</v>
      </c>
      <c r="D248" s="22">
        <f t="shared" si="1"/>
        <v>0</v>
      </c>
      <c r="E248" s="18"/>
    </row>
    <row r="249">
      <c r="A249" s="19" t="s">
        <v>950</v>
      </c>
      <c r="B249" s="20">
        <v>42445.11111111111</v>
      </c>
      <c r="C249" s="21" t="s">
        <v>997</v>
      </c>
      <c r="D249" s="22">
        <f t="shared" si="1"/>
        <v>0</v>
      </c>
      <c r="E249" s="18"/>
    </row>
    <row r="250">
      <c r="A250" s="19" t="s">
        <v>950</v>
      </c>
      <c r="B250" s="20">
        <v>42445.10763888889</v>
      </c>
      <c r="C250" s="21" t="s">
        <v>997</v>
      </c>
      <c r="D250" s="22">
        <f t="shared" si="1"/>
        <v>0</v>
      </c>
      <c r="E250" s="18"/>
    </row>
    <row r="251">
      <c r="A251" s="19" t="s">
        <v>950</v>
      </c>
      <c r="B251" s="20">
        <v>42445.10416666667</v>
      </c>
      <c r="C251" s="21" t="s">
        <v>997</v>
      </c>
      <c r="D251" s="22">
        <f t="shared" si="1"/>
        <v>0</v>
      </c>
      <c r="E251" s="18"/>
    </row>
    <row r="252">
      <c r="A252" s="19" t="s">
        <v>950</v>
      </c>
      <c r="B252" s="20">
        <v>42445.100694444445</v>
      </c>
      <c r="C252" s="21" t="s">
        <v>997</v>
      </c>
      <c r="D252" s="22">
        <f t="shared" si="1"/>
        <v>0</v>
      </c>
      <c r="E252" s="18"/>
    </row>
    <row r="253">
      <c r="A253" s="19" t="s">
        <v>950</v>
      </c>
      <c r="B253" s="20">
        <v>42445.09722222222</v>
      </c>
      <c r="C253" s="21" t="s">
        <v>997</v>
      </c>
      <c r="D253" s="22">
        <f t="shared" si="1"/>
        <v>0</v>
      </c>
      <c r="E253" s="18"/>
    </row>
    <row r="254">
      <c r="A254" s="19" t="s">
        <v>950</v>
      </c>
      <c r="B254" s="20">
        <v>42445.09375</v>
      </c>
      <c r="C254" s="21" t="s">
        <v>997</v>
      </c>
      <c r="D254" s="22">
        <f t="shared" si="1"/>
        <v>0</v>
      </c>
      <c r="E254" s="18"/>
    </row>
    <row r="255">
      <c r="A255" s="19" t="s">
        <v>950</v>
      </c>
      <c r="B255" s="20">
        <v>42445.09027777778</v>
      </c>
      <c r="C255" s="21" t="s">
        <v>997</v>
      </c>
      <c r="D255" s="22">
        <f t="shared" si="1"/>
        <v>0</v>
      </c>
      <c r="E255" s="18"/>
    </row>
    <row r="256">
      <c r="A256" s="19" t="s">
        <v>950</v>
      </c>
      <c r="B256" s="20">
        <v>42445.086805555555</v>
      </c>
      <c r="C256" s="21" t="s">
        <v>997</v>
      </c>
      <c r="D256" s="22">
        <f t="shared" si="1"/>
        <v>0</v>
      </c>
      <c r="E256" s="18"/>
    </row>
    <row r="257">
      <c r="A257" s="19" t="s">
        <v>950</v>
      </c>
      <c r="B257" s="20">
        <v>42445.08333333333</v>
      </c>
      <c r="C257" s="21" t="s">
        <v>997</v>
      </c>
      <c r="D257" s="22">
        <f t="shared" si="1"/>
        <v>0</v>
      </c>
      <c r="E257" s="18"/>
    </row>
    <row r="258">
      <c r="A258" s="19" t="s">
        <v>950</v>
      </c>
      <c r="B258" s="20">
        <v>42445.07986111111</v>
      </c>
      <c r="C258" s="21" t="s">
        <v>997</v>
      </c>
      <c r="D258" s="22">
        <f t="shared" si="1"/>
        <v>0</v>
      </c>
      <c r="E258" s="18"/>
    </row>
    <row r="259">
      <c r="A259" s="19" t="s">
        <v>950</v>
      </c>
      <c r="B259" s="20">
        <v>42445.07638888889</v>
      </c>
      <c r="C259" s="21" t="s">
        <v>997</v>
      </c>
      <c r="D259" s="22">
        <f t="shared" si="1"/>
        <v>0</v>
      </c>
      <c r="E259" s="18"/>
    </row>
    <row r="260">
      <c r="A260" s="19" t="s">
        <v>950</v>
      </c>
      <c r="B260" s="20">
        <v>42445.07291666667</v>
      </c>
      <c r="C260" s="21" t="s">
        <v>997</v>
      </c>
      <c r="D260" s="22">
        <f t="shared" si="1"/>
        <v>0</v>
      </c>
      <c r="E260" s="18"/>
    </row>
    <row r="261">
      <c r="A261" s="19" t="s">
        <v>950</v>
      </c>
      <c r="B261" s="20">
        <v>42445.069444444445</v>
      </c>
      <c r="C261" s="21" t="s">
        <v>997</v>
      </c>
      <c r="D261" s="22">
        <f t="shared" si="1"/>
        <v>-0.003853569316</v>
      </c>
      <c r="E261" s="18"/>
    </row>
    <row r="262">
      <c r="A262" s="19" t="s">
        <v>950</v>
      </c>
      <c r="B262" s="20">
        <v>42445.06597222222</v>
      </c>
      <c r="C262" s="21" t="s">
        <v>1153</v>
      </c>
      <c r="D262" s="22">
        <f t="shared" si="1"/>
        <v>0</v>
      </c>
      <c r="E262" s="18"/>
    </row>
    <row r="263">
      <c r="A263" s="19" t="s">
        <v>950</v>
      </c>
      <c r="B263" s="20">
        <v>42445.0625</v>
      </c>
      <c r="C263" s="21" t="s">
        <v>1153</v>
      </c>
      <c r="D263" s="22">
        <f t="shared" si="1"/>
        <v>0</v>
      </c>
      <c r="E263" s="18"/>
    </row>
    <row r="264">
      <c r="A264" s="19" t="s">
        <v>950</v>
      </c>
      <c r="B264" s="20">
        <v>42445.05902777778</v>
      </c>
      <c r="C264" s="21" t="s">
        <v>1153</v>
      </c>
      <c r="D264" s="22">
        <f t="shared" si="1"/>
        <v>0</v>
      </c>
      <c r="E264" s="18"/>
    </row>
    <row r="265">
      <c r="A265" s="19" t="s">
        <v>950</v>
      </c>
      <c r="B265" s="20">
        <v>42445.055555555555</v>
      </c>
      <c r="C265" s="21" t="s">
        <v>1153</v>
      </c>
      <c r="D265" s="22">
        <f t="shared" si="1"/>
        <v>0</v>
      </c>
      <c r="E265" s="18"/>
    </row>
    <row r="266">
      <c r="A266" s="19" t="s">
        <v>950</v>
      </c>
      <c r="B266" s="20">
        <v>42445.05208333333</v>
      </c>
      <c r="C266" s="21" t="s">
        <v>1153</v>
      </c>
      <c r="D266" s="22">
        <f t="shared" si="1"/>
        <v>0</v>
      </c>
      <c r="E266" s="18"/>
    </row>
    <row r="267">
      <c r="A267" s="19" t="s">
        <v>950</v>
      </c>
      <c r="B267" s="20">
        <v>42445.04861111111</v>
      </c>
      <c r="C267" s="21" t="s">
        <v>1153</v>
      </c>
      <c r="D267" s="22">
        <f t="shared" si="1"/>
        <v>0</v>
      </c>
      <c r="E267" s="18"/>
    </row>
    <row r="268">
      <c r="A268" s="19" t="s">
        <v>950</v>
      </c>
      <c r="B268" s="20">
        <v>42445.04513888889</v>
      </c>
      <c r="C268" s="21" t="s">
        <v>1153</v>
      </c>
      <c r="D268" s="22">
        <f t="shared" si="1"/>
        <v>-0.003838776307</v>
      </c>
      <c r="E268" s="18"/>
    </row>
    <row r="269">
      <c r="A269" s="19" t="s">
        <v>950</v>
      </c>
      <c r="B269" s="20">
        <v>42445.04166666667</v>
      </c>
      <c r="C269" s="21" t="s">
        <v>999</v>
      </c>
      <c r="D269" s="22">
        <f t="shared" si="1"/>
        <v>0</v>
      </c>
      <c r="E269" s="18"/>
    </row>
    <row r="270">
      <c r="A270" s="19" t="s">
        <v>950</v>
      </c>
      <c r="B270" s="20">
        <v>42445.038194444445</v>
      </c>
      <c r="C270" s="21" t="s">
        <v>999</v>
      </c>
      <c r="D270" s="22">
        <f t="shared" si="1"/>
        <v>0</v>
      </c>
      <c r="E270" s="18"/>
    </row>
    <row r="271">
      <c r="A271" s="19" t="s">
        <v>950</v>
      </c>
      <c r="B271" s="20">
        <v>42445.03472222222</v>
      </c>
      <c r="C271" s="21" t="s">
        <v>999</v>
      </c>
      <c r="D271" s="22">
        <f t="shared" si="1"/>
        <v>-0.003824096438</v>
      </c>
      <c r="E271" s="18"/>
    </row>
    <row r="272">
      <c r="A272" s="19" t="s">
        <v>950</v>
      </c>
      <c r="B272" s="20">
        <v>42445.03125</v>
      </c>
      <c r="C272" s="21" t="s">
        <v>1000</v>
      </c>
      <c r="D272" s="22">
        <f t="shared" si="1"/>
        <v>0</v>
      </c>
      <c r="E272" s="18"/>
    </row>
    <row r="273">
      <c r="A273" s="19" t="s">
        <v>950</v>
      </c>
      <c r="B273" s="20">
        <v>42445.02777777778</v>
      </c>
      <c r="C273" s="21" t="s">
        <v>1000</v>
      </c>
      <c r="D273" s="22">
        <f t="shared" si="1"/>
        <v>0</v>
      </c>
      <c r="E273" s="18"/>
    </row>
    <row r="274">
      <c r="A274" s="19" t="s">
        <v>950</v>
      </c>
      <c r="B274" s="20">
        <v>42445.024305555555</v>
      </c>
      <c r="C274" s="21" t="s">
        <v>1000</v>
      </c>
      <c r="D274" s="22">
        <f t="shared" si="1"/>
        <v>0</v>
      </c>
      <c r="E274" s="18"/>
    </row>
    <row r="275">
      <c r="A275" s="19" t="s">
        <v>950</v>
      </c>
      <c r="B275" s="20">
        <v>42445.02083333333</v>
      </c>
      <c r="C275" s="21" t="s">
        <v>1000</v>
      </c>
      <c r="D275" s="22">
        <f t="shared" si="1"/>
        <v>0</v>
      </c>
      <c r="E275" s="18"/>
    </row>
    <row r="276">
      <c r="A276" s="19" t="s">
        <v>950</v>
      </c>
      <c r="B276" s="20">
        <v>42445.01736111111</v>
      </c>
      <c r="C276" s="21" t="s">
        <v>1000</v>
      </c>
      <c r="D276" s="22">
        <f t="shared" si="1"/>
        <v>0</v>
      </c>
      <c r="E276" s="18"/>
    </row>
    <row r="277">
      <c r="A277" s="19" t="s">
        <v>950</v>
      </c>
      <c r="B277" s="20">
        <v>42445.01388888889</v>
      </c>
      <c r="C277" s="21" t="s">
        <v>1000</v>
      </c>
      <c r="D277" s="22">
        <f t="shared" si="1"/>
        <v>0</v>
      </c>
      <c r="E277" s="18"/>
    </row>
    <row r="278">
      <c r="A278" s="19" t="s">
        <v>950</v>
      </c>
      <c r="B278" s="20">
        <v>42445.01041666667</v>
      </c>
      <c r="C278" s="21" t="s">
        <v>1000</v>
      </c>
      <c r="D278" s="22">
        <f t="shared" si="1"/>
        <v>0</v>
      </c>
      <c r="E278" s="18"/>
    </row>
    <row r="279">
      <c r="A279" s="19" t="s">
        <v>950</v>
      </c>
      <c r="B279" s="20">
        <v>42445.006944444445</v>
      </c>
      <c r="C279" s="21" t="s">
        <v>1000</v>
      </c>
      <c r="D279" s="22">
        <f t="shared" si="1"/>
        <v>0</v>
      </c>
      <c r="E279" s="18"/>
    </row>
    <row r="280">
      <c r="A280" s="19" t="s">
        <v>950</v>
      </c>
      <c r="B280" s="20">
        <v>42445.00347222222</v>
      </c>
      <c r="C280" s="21" t="s">
        <v>1000</v>
      </c>
      <c r="D280" s="22">
        <f t="shared" si="1"/>
        <v>0</v>
      </c>
      <c r="E280" s="18"/>
    </row>
    <row r="281">
      <c r="A281" s="19" t="s">
        <v>950</v>
      </c>
      <c r="B281" s="20">
        <v>42445.0</v>
      </c>
      <c r="C281" s="21" t="s">
        <v>1000</v>
      </c>
      <c r="D281" s="22">
        <f t="shared" si="1"/>
        <v>0</v>
      </c>
      <c r="E281" s="18"/>
    </row>
    <row r="282">
      <c r="A282" s="19" t="s">
        <v>950</v>
      </c>
      <c r="B282" s="20">
        <v>42444.99652777778</v>
      </c>
      <c r="C282" s="21" t="s">
        <v>1000</v>
      </c>
      <c r="D282" s="22">
        <f t="shared" si="1"/>
        <v>0</v>
      </c>
      <c r="E282" s="18"/>
    </row>
    <row r="283">
      <c r="A283" s="19" t="s">
        <v>950</v>
      </c>
      <c r="B283" s="20">
        <v>42444.993055555555</v>
      </c>
      <c r="C283" s="21" t="s">
        <v>1000</v>
      </c>
      <c r="D283" s="22">
        <f t="shared" si="1"/>
        <v>0</v>
      </c>
      <c r="E283" s="18"/>
    </row>
    <row r="284">
      <c r="A284" s="19" t="s">
        <v>950</v>
      </c>
      <c r="B284" s="20">
        <v>42444.98958333333</v>
      </c>
      <c r="C284" s="21" t="s">
        <v>1000</v>
      </c>
      <c r="D284" s="22">
        <f t="shared" si="1"/>
        <v>0</v>
      </c>
      <c r="E284" s="18"/>
    </row>
    <row r="285">
      <c r="A285" s="19" t="s">
        <v>950</v>
      </c>
      <c r="B285" s="20">
        <v>42444.98611111111</v>
      </c>
      <c r="C285" s="21" t="s">
        <v>1000</v>
      </c>
      <c r="D285" s="22">
        <f t="shared" si="1"/>
        <v>0</v>
      </c>
      <c r="E285" s="18"/>
    </row>
    <row r="286">
      <c r="A286" s="19" t="s">
        <v>950</v>
      </c>
      <c r="B286" s="20">
        <v>42444.98263888889</v>
      </c>
      <c r="C286" s="21" t="s">
        <v>1000</v>
      </c>
      <c r="D286" s="22">
        <f t="shared" si="1"/>
        <v>0</v>
      </c>
      <c r="E286" s="18"/>
    </row>
    <row r="287">
      <c r="A287" s="19" t="s">
        <v>950</v>
      </c>
      <c r="B287" s="20">
        <v>42444.97916666667</v>
      </c>
      <c r="C287" s="21" t="s">
        <v>1000</v>
      </c>
      <c r="D287" s="22">
        <f t="shared" si="1"/>
        <v>0</v>
      </c>
      <c r="E287" s="18"/>
    </row>
    <row r="288">
      <c r="A288" s="19" t="s">
        <v>950</v>
      </c>
      <c r="B288" s="20">
        <v>42444.975694444445</v>
      </c>
      <c r="C288" s="21" t="s">
        <v>1000</v>
      </c>
      <c r="D288" s="22">
        <f t="shared" si="1"/>
        <v>0</v>
      </c>
      <c r="E288" s="18"/>
    </row>
    <row r="289">
      <c r="A289" s="19" t="s">
        <v>950</v>
      </c>
      <c r="B289" s="20">
        <v>42444.97222222222</v>
      </c>
      <c r="C289" s="21" t="s">
        <v>1000</v>
      </c>
      <c r="D289" s="22">
        <f t="shared" si="1"/>
        <v>0</v>
      </c>
      <c r="E289" s="18"/>
    </row>
    <row r="290">
      <c r="A290" s="19" t="s">
        <v>950</v>
      </c>
      <c r="B290" s="20">
        <v>42444.96875</v>
      </c>
      <c r="C290" s="21" t="s">
        <v>1000</v>
      </c>
      <c r="D290" s="22">
        <f t="shared" si="1"/>
        <v>0</v>
      </c>
      <c r="E290" s="18"/>
    </row>
    <row r="291">
      <c r="A291" s="19" t="s">
        <v>950</v>
      </c>
      <c r="B291" s="20">
        <v>42444.96527777778</v>
      </c>
      <c r="C291" s="21" t="s">
        <v>1000</v>
      </c>
      <c r="D291" s="22">
        <f t="shared" si="1"/>
        <v>0</v>
      </c>
      <c r="E291" s="18"/>
    </row>
    <row r="292">
      <c r="A292" s="19" t="s">
        <v>950</v>
      </c>
      <c r="B292" s="20">
        <v>42444.961805555555</v>
      </c>
      <c r="C292" s="21" t="s">
        <v>1000</v>
      </c>
      <c r="D292" s="22">
        <f t="shared" si="1"/>
        <v>0</v>
      </c>
      <c r="E292" s="18"/>
    </row>
    <row r="293">
      <c r="A293" s="19" t="s">
        <v>950</v>
      </c>
      <c r="B293" s="20">
        <v>42444.95833333333</v>
      </c>
      <c r="C293" s="21" t="s">
        <v>1000</v>
      </c>
      <c r="D293" s="22">
        <f t="shared" si="1"/>
        <v>0</v>
      </c>
      <c r="E293" s="18"/>
    </row>
    <row r="294">
      <c r="A294" s="19" t="s">
        <v>950</v>
      </c>
      <c r="B294" s="20">
        <v>42444.95486111111</v>
      </c>
      <c r="C294" s="21" t="s">
        <v>1000</v>
      </c>
      <c r="D294" s="22">
        <f t="shared" si="1"/>
        <v>-0.003809528417</v>
      </c>
      <c r="E294" s="18"/>
    </row>
    <row r="295">
      <c r="A295" s="19" t="s">
        <v>950</v>
      </c>
      <c r="B295" s="20">
        <v>42444.95138888889</v>
      </c>
      <c r="C295" s="21" t="s">
        <v>1001</v>
      </c>
      <c r="D295" s="22">
        <f t="shared" si="1"/>
        <v>0</v>
      </c>
      <c r="E295" s="18"/>
    </row>
    <row r="296">
      <c r="A296" s="19" t="s">
        <v>950</v>
      </c>
      <c r="B296" s="20">
        <v>42444.94791666667</v>
      </c>
      <c r="C296" s="21" t="s">
        <v>1001</v>
      </c>
      <c r="D296" s="22">
        <f t="shared" si="1"/>
        <v>0</v>
      </c>
      <c r="E296" s="18"/>
    </row>
    <row r="297">
      <c r="A297" s="19" t="s">
        <v>950</v>
      </c>
      <c r="B297" s="20">
        <v>42444.944444444445</v>
      </c>
      <c r="C297" s="21" t="s">
        <v>1001</v>
      </c>
      <c r="D297" s="22">
        <f t="shared" si="1"/>
        <v>0</v>
      </c>
      <c r="E297" s="18"/>
    </row>
    <row r="298">
      <c r="A298" s="19" t="s">
        <v>950</v>
      </c>
      <c r="B298" s="20">
        <v>42444.94097222222</v>
      </c>
      <c r="C298" s="21" t="s">
        <v>1001</v>
      </c>
      <c r="D298" s="22">
        <f t="shared" si="1"/>
        <v>0</v>
      </c>
    </row>
    <row r="299">
      <c r="A299" s="19" t="s">
        <v>950</v>
      </c>
      <c r="B299" s="20">
        <v>42444.9375</v>
      </c>
      <c r="C299" s="21" t="s">
        <v>1001</v>
      </c>
      <c r="D299" s="22">
        <f t="shared" si="1"/>
        <v>0</v>
      </c>
    </row>
    <row r="300">
      <c r="A300" s="19" t="s">
        <v>950</v>
      </c>
      <c r="B300" s="20">
        <v>42444.93402777778</v>
      </c>
      <c r="C300" s="21" t="s">
        <v>1001</v>
      </c>
      <c r="D300" s="22">
        <f t="shared" si="1"/>
        <v>0</v>
      </c>
    </row>
    <row r="301">
      <c r="A301" s="19" t="s">
        <v>950</v>
      </c>
      <c r="B301" s="20">
        <v>42444.930555555555</v>
      </c>
      <c r="C301" s="21" t="s">
        <v>1001</v>
      </c>
      <c r="D301" s="22">
        <f t="shared" si="1"/>
        <v>0</v>
      </c>
    </row>
    <row r="302">
      <c r="A302" s="19" t="s">
        <v>950</v>
      </c>
      <c r="B302" s="20">
        <v>42444.92708333333</v>
      </c>
      <c r="C302" s="21" t="s">
        <v>1001</v>
      </c>
      <c r="D302" s="22">
        <f t="shared" si="1"/>
        <v>0</v>
      </c>
    </row>
    <row r="303">
      <c r="A303" s="19" t="s">
        <v>950</v>
      </c>
      <c r="B303" s="20">
        <v>42444.92361111111</v>
      </c>
      <c r="C303" s="21" t="s">
        <v>1001</v>
      </c>
      <c r="D303" s="22">
        <f t="shared" si="1"/>
        <v>0</v>
      </c>
    </row>
    <row r="304">
      <c r="A304" s="19" t="s">
        <v>950</v>
      </c>
      <c r="B304" s="20">
        <v>42444.92013888889</v>
      </c>
      <c r="C304" s="21" t="s">
        <v>1001</v>
      </c>
      <c r="D304" s="22">
        <f t="shared" si="1"/>
        <v>0</v>
      </c>
    </row>
    <row r="305">
      <c r="A305" s="19" t="s">
        <v>950</v>
      </c>
      <c r="B305" s="20">
        <v>42444.91666666667</v>
      </c>
      <c r="C305" s="21" t="s">
        <v>1001</v>
      </c>
      <c r="D305" s="22">
        <f t="shared" si="1"/>
        <v>0</v>
      </c>
    </row>
    <row r="306">
      <c r="A306" s="19" t="s">
        <v>950</v>
      </c>
      <c r="B306" s="20">
        <v>42444.913194444445</v>
      </c>
      <c r="C306" s="21" t="s">
        <v>1001</v>
      </c>
      <c r="D306" s="22">
        <f t="shared" si="1"/>
        <v>0</v>
      </c>
    </row>
    <row r="307">
      <c r="A307" s="19" t="s">
        <v>950</v>
      </c>
      <c r="B307" s="20">
        <v>42444.90972222222</v>
      </c>
      <c r="C307" s="21" t="s">
        <v>1001</v>
      </c>
      <c r="D307" s="22">
        <f t="shared" si="1"/>
        <v>0</v>
      </c>
    </row>
    <row r="308">
      <c r="A308" s="19" t="s">
        <v>950</v>
      </c>
      <c r="B308" s="20">
        <v>42444.90625</v>
      </c>
      <c r="C308" s="21" t="s">
        <v>1001</v>
      </c>
      <c r="D308" s="22">
        <f t="shared" si="1"/>
        <v>0</v>
      </c>
    </row>
    <row r="309">
      <c r="A309" s="19" t="s">
        <v>950</v>
      </c>
      <c r="B309" s="20">
        <v>42444.90277777778</v>
      </c>
      <c r="C309" s="21" t="s">
        <v>1001</v>
      </c>
      <c r="D309" s="22">
        <f t="shared" si="1"/>
        <v>0</v>
      </c>
    </row>
    <row r="310">
      <c r="A310" s="19" t="s">
        <v>950</v>
      </c>
      <c r="B310" s="20">
        <v>42444.899305555555</v>
      </c>
      <c r="C310" s="21" t="s">
        <v>1001</v>
      </c>
      <c r="D310" s="22">
        <f t="shared" si="1"/>
        <v>0</v>
      </c>
    </row>
    <row r="311">
      <c r="A311" s="19" t="s">
        <v>950</v>
      </c>
      <c r="B311" s="20">
        <v>42444.89583333333</v>
      </c>
      <c r="C311" s="21" t="s">
        <v>1001</v>
      </c>
      <c r="D311" s="22">
        <f t="shared" si="1"/>
        <v>0</v>
      </c>
    </row>
    <row r="312">
      <c r="A312" s="19" t="s">
        <v>950</v>
      </c>
      <c r="B312" s="20">
        <v>42444.89236111111</v>
      </c>
      <c r="C312" s="21" t="s">
        <v>1001</v>
      </c>
      <c r="D312" s="22">
        <f t="shared" si="1"/>
        <v>-0.003795070969</v>
      </c>
    </row>
    <row r="313">
      <c r="A313" s="19" t="s">
        <v>950</v>
      </c>
      <c r="B313" s="20">
        <v>42444.88888888889</v>
      </c>
      <c r="C313" s="21" t="s">
        <v>1002</v>
      </c>
      <c r="D313" s="22">
        <f t="shared" si="1"/>
        <v>0</v>
      </c>
    </row>
    <row r="314">
      <c r="A314" s="19" t="s">
        <v>950</v>
      </c>
      <c r="B314" s="20">
        <v>42444.88541666667</v>
      </c>
      <c r="C314" s="21" t="s">
        <v>1002</v>
      </c>
      <c r="D314" s="22">
        <f t="shared" si="1"/>
        <v>0</v>
      </c>
    </row>
    <row r="315">
      <c r="A315" s="19" t="s">
        <v>950</v>
      </c>
      <c r="B315" s="20">
        <v>42444.881944444445</v>
      </c>
      <c r="C315" s="21" t="s">
        <v>1002</v>
      </c>
      <c r="D315" s="22">
        <f t="shared" si="1"/>
        <v>0</v>
      </c>
    </row>
    <row r="316">
      <c r="A316" s="19" t="s">
        <v>950</v>
      </c>
      <c r="B316" s="20">
        <v>42444.87847222222</v>
      </c>
      <c r="C316" s="21" t="s">
        <v>1002</v>
      </c>
      <c r="D316" s="22">
        <f t="shared" si="1"/>
        <v>0</v>
      </c>
    </row>
    <row r="317">
      <c r="A317" s="19" t="s">
        <v>950</v>
      </c>
      <c r="B317" s="20">
        <v>42444.875</v>
      </c>
      <c r="C317" s="21" t="s">
        <v>1002</v>
      </c>
      <c r="D317" s="22">
        <f t="shared" si="1"/>
        <v>0</v>
      </c>
    </row>
    <row r="318">
      <c r="A318" s="19" t="s">
        <v>950</v>
      </c>
      <c r="B318" s="20">
        <v>42444.87152777778</v>
      </c>
      <c r="C318" s="21" t="s">
        <v>1002</v>
      </c>
      <c r="D318" s="22">
        <f t="shared" si="1"/>
        <v>0</v>
      </c>
    </row>
    <row r="319">
      <c r="A319" s="19" t="s">
        <v>950</v>
      </c>
      <c r="B319" s="20">
        <v>42444.868055555555</v>
      </c>
      <c r="C319" s="21" t="s">
        <v>1002</v>
      </c>
      <c r="D319" s="22">
        <f t="shared" si="1"/>
        <v>0</v>
      </c>
    </row>
    <row r="320">
      <c r="A320" s="19" t="s">
        <v>950</v>
      </c>
      <c r="B320" s="20">
        <v>42444.86458333333</v>
      </c>
      <c r="C320" s="21" t="s">
        <v>1002</v>
      </c>
      <c r="D320" s="22">
        <f t="shared" si="1"/>
        <v>0</v>
      </c>
    </row>
    <row r="321">
      <c r="A321" s="19" t="s">
        <v>950</v>
      </c>
      <c r="B321" s="20">
        <v>42444.86111111111</v>
      </c>
      <c r="C321" s="21" t="s">
        <v>1002</v>
      </c>
      <c r="D321" s="22">
        <f t="shared" si="1"/>
        <v>0</v>
      </c>
    </row>
    <row r="322">
      <c r="A322" s="19" t="s">
        <v>950</v>
      </c>
      <c r="B322" s="20">
        <v>42444.85763888889</v>
      </c>
      <c r="C322" s="21" t="s">
        <v>1002</v>
      </c>
      <c r="D322" s="22">
        <f t="shared" si="1"/>
        <v>0</v>
      </c>
    </row>
    <row r="323">
      <c r="A323" s="19" t="s">
        <v>950</v>
      </c>
      <c r="B323" s="20">
        <v>42444.85416666667</v>
      </c>
      <c r="C323" s="21" t="s">
        <v>1002</v>
      </c>
      <c r="D323" s="22">
        <f t="shared" si="1"/>
        <v>0</v>
      </c>
    </row>
    <row r="324">
      <c r="A324" s="19" t="s">
        <v>950</v>
      </c>
      <c r="B324" s="20">
        <v>42444.850694444445</v>
      </c>
      <c r="C324" s="21" t="s">
        <v>1002</v>
      </c>
      <c r="D324" s="22">
        <f t="shared" si="1"/>
        <v>0</v>
      </c>
    </row>
    <row r="325">
      <c r="A325" s="19" t="s">
        <v>950</v>
      </c>
      <c r="B325" s="20">
        <v>42444.84722222222</v>
      </c>
      <c r="C325" s="21" t="s">
        <v>1002</v>
      </c>
      <c r="D325" s="22">
        <f t="shared" si="1"/>
        <v>-0.00378072284</v>
      </c>
    </row>
    <row r="326">
      <c r="A326" s="19" t="s">
        <v>950</v>
      </c>
      <c r="B326" s="20">
        <v>42444.84375</v>
      </c>
      <c r="C326" s="21" t="s">
        <v>1003</v>
      </c>
      <c r="D326" s="22">
        <f t="shared" si="1"/>
        <v>0</v>
      </c>
    </row>
    <row r="327">
      <c r="A327" s="19" t="s">
        <v>950</v>
      </c>
      <c r="B327" s="20">
        <v>42444.84027777778</v>
      </c>
      <c r="C327" s="21" t="s">
        <v>1003</v>
      </c>
      <c r="D327" s="22">
        <f t="shared" si="1"/>
        <v>0</v>
      </c>
    </row>
    <row r="328">
      <c r="A328" s="19" t="s">
        <v>950</v>
      </c>
      <c r="B328" s="20">
        <v>42444.836805555555</v>
      </c>
      <c r="C328" s="21" t="s">
        <v>1003</v>
      </c>
      <c r="D328" s="22">
        <f t="shared" si="1"/>
        <v>0</v>
      </c>
    </row>
    <row r="329">
      <c r="A329" s="19" t="s">
        <v>950</v>
      </c>
      <c r="B329" s="20">
        <v>42444.83333333333</v>
      </c>
      <c r="C329" s="21" t="s">
        <v>1003</v>
      </c>
      <c r="D329" s="22">
        <f t="shared" si="1"/>
        <v>0</v>
      </c>
    </row>
    <row r="330">
      <c r="A330" s="19" t="s">
        <v>950</v>
      </c>
      <c r="B330" s="20">
        <v>42444.82986111111</v>
      </c>
      <c r="C330" s="21" t="s">
        <v>1003</v>
      </c>
      <c r="D330" s="22">
        <f t="shared" si="1"/>
        <v>0</v>
      </c>
    </row>
    <row r="331">
      <c r="A331" s="19" t="s">
        <v>950</v>
      </c>
      <c r="B331" s="20">
        <v>42444.82638888889</v>
      </c>
      <c r="C331" s="21" t="s">
        <v>1003</v>
      </c>
      <c r="D331" s="22">
        <f t="shared" si="1"/>
        <v>0</v>
      </c>
    </row>
    <row r="332">
      <c r="A332" s="19" t="s">
        <v>950</v>
      </c>
      <c r="B332" s="20">
        <v>42444.82291666667</v>
      </c>
      <c r="C332" s="21" t="s">
        <v>1003</v>
      </c>
      <c r="D332" s="22">
        <f t="shared" si="1"/>
        <v>0</v>
      </c>
    </row>
    <row r="333">
      <c r="A333" s="19" t="s">
        <v>950</v>
      </c>
      <c r="B333" s="20">
        <v>42444.819444444445</v>
      </c>
      <c r="C333" s="21" t="s">
        <v>1003</v>
      </c>
      <c r="D333" s="22">
        <f t="shared" si="1"/>
        <v>0</v>
      </c>
    </row>
    <row r="334">
      <c r="A334" s="19" t="s">
        <v>950</v>
      </c>
      <c r="B334" s="20">
        <v>42444.81597222222</v>
      </c>
      <c r="C334" s="21" t="s">
        <v>1003</v>
      </c>
      <c r="D334" s="22">
        <f t="shared" si="1"/>
        <v>0</v>
      </c>
    </row>
    <row r="335">
      <c r="A335" s="19" t="s">
        <v>950</v>
      </c>
      <c r="B335" s="20">
        <v>42444.8125</v>
      </c>
      <c r="C335" s="21" t="s">
        <v>1003</v>
      </c>
      <c r="D335" s="22">
        <f t="shared" si="1"/>
        <v>0</v>
      </c>
    </row>
    <row r="336">
      <c r="A336" s="19" t="s">
        <v>950</v>
      </c>
      <c r="B336" s="20">
        <v>42444.80902777778</v>
      </c>
      <c r="C336" s="21" t="s">
        <v>1003</v>
      </c>
      <c r="D336" s="22">
        <f t="shared" si="1"/>
        <v>0</v>
      </c>
    </row>
    <row r="337">
      <c r="A337" s="19" t="s">
        <v>950</v>
      </c>
      <c r="B337" s="20">
        <v>42444.805555555555</v>
      </c>
      <c r="C337" s="21" t="s">
        <v>1003</v>
      </c>
      <c r="D337" s="22">
        <f t="shared" si="1"/>
        <v>0</v>
      </c>
    </row>
    <row r="338">
      <c r="A338" s="19" t="s">
        <v>950</v>
      </c>
      <c r="B338" s="20">
        <v>42444.80208333333</v>
      </c>
      <c r="C338" s="21" t="s">
        <v>1003</v>
      </c>
      <c r="D338" s="22">
        <f t="shared" si="1"/>
        <v>0</v>
      </c>
    </row>
    <row r="339">
      <c r="A339" s="19" t="s">
        <v>950</v>
      </c>
      <c r="B339" s="20">
        <v>42444.79861111111</v>
      </c>
      <c r="C339" s="21" t="s">
        <v>1003</v>
      </c>
      <c r="D339" s="22">
        <f t="shared" si="1"/>
        <v>0</v>
      </c>
    </row>
    <row r="340">
      <c r="A340" s="19" t="s">
        <v>950</v>
      </c>
      <c r="B340" s="20">
        <v>42444.79513888889</v>
      </c>
      <c r="C340" s="21" t="s">
        <v>1003</v>
      </c>
      <c r="D340" s="22">
        <f t="shared" si="1"/>
        <v>0</v>
      </c>
    </row>
    <row r="341">
      <c r="A341" s="19" t="s">
        <v>950</v>
      </c>
      <c r="B341" s="20">
        <v>42444.79166666667</v>
      </c>
      <c r="C341" s="21" t="s">
        <v>1003</v>
      </c>
      <c r="D341" s="22">
        <f t="shared" si="1"/>
        <v>0</v>
      </c>
    </row>
    <row r="342">
      <c r="A342" s="19" t="s">
        <v>950</v>
      </c>
      <c r="B342" s="20">
        <v>42444.788194444445</v>
      </c>
      <c r="C342" s="21" t="s">
        <v>1003</v>
      </c>
      <c r="D342" s="22">
        <f t="shared" si="1"/>
        <v>0</v>
      </c>
    </row>
    <row r="343">
      <c r="A343" s="19" t="s">
        <v>950</v>
      </c>
      <c r="B343" s="20">
        <v>42444.78472222222</v>
      </c>
      <c r="C343" s="21" t="s">
        <v>1003</v>
      </c>
      <c r="D343" s="22">
        <f t="shared" si="1"/>
        <v>0</v>
      </c>
    </row>
    <row r="344">
      <c r="A344" s="19" t="s">
        <v>950</v>
      </c>
      <c r="B344" s="20">
        <v>42444.78125</v>
      </c>
      <c r="C344" s="21" t="s">
        <v>1003</v>
      </c>
      <c r="D344" s="22">
        <f t="shared" si="1"/>
        <v>0</v>
      </c>
    </row>
    <row r="345">
      <c r="A345" s="19" t="s">
        <v>950</v>
      </c>
      <c r="B345" s="20">
        <v>42444.77777777778</v>
      </c>
      <c r="C345" s="21" t="s">
        <v>1003</v>
      </c>
      <c r="D345" s="22">
        <f t="shared" si="1"/>
        <v>0</v>
      </c>
    </row>
    <row r="346">
      <c r="A346" s="19" t="s">
        <v>950</v>
      </c>
      <c r="B346" s="20">
        <v>42444.774305555555</v>
      </c>
      <c r="C346" s="21" t="s">
        <v>1003</v>
      </c>
      <c r="D346" s="22">
        <f t="shared" si="1"/>
        <v>0</v>
      </c>
    </row>
    <row r="347">
      <c r="A347" s="19" t="s">
        <v>950</v>
      </c>
      <c r="B347" s="20">
        <v>42444.77083333333</v>
      </c>
      <c r="C347" s="21" t="s">
        <v>1003</v>
      </c>
      <c r="D347" s="22">
        <f t="shared" si="1"/>
        <v>0</v>
      </c>
    </row>
    <row r="348">
      <c r="A348" s="19" t="s">
        <v>950</v>
      </c>
      <c r="B348" s="20">
        <v>42444.76736111111</v>
      </c>
      <c r="C348" s="21" t="s">
        <v>1003</v>
      </c>
      <c r="D348" s="22">
        <f t="shared" si="1"/>
        <v>0</v>
      </c>
    </row>
    <row r="349">
      <c r="A349" s="19" t="s">
        <v>950</v>
      </c>
      <c r="B349" s="20">
        <v>42444.76388888889</v>
      </c>
      <c r="C349" s="21" t="s">
        <v>1003</v>
      </c>
      <c r="D349" s="22">
        <f t="shared" si="1"/>
        <v>0</v>
      </c>
    </row>
    <row r="350">
      <c r="A350" s="19" t="s">
        <v>950</v>
      </c>
      <c r="B350" s="20">
        <v>42444.76041666667</v>
      </c>
      <c r="C350" s="21" t="s">
        <v>1003</v>
      </c>
      <c r="D350" s="22">
        <f t="shared" si="1"/>
        <v>0</v>
      </c>
    </row>
    <row r="351">
      <c r="A351" s="19" t="s">
        <v>950</v>
      </c>
      <c r="B351" s="20">
        <v>42444.756944444445</v>
      </c>
      <c r="C351" s="21" t="s">
        <v>1003</v>
      </c>
      <c r="D351" s="22">
        <f t="shared" si="1"/>
        <v>0</v>
      </c>
    </row>
    <row r="352">
      <c r="A352" s="19" t="s">
        <v>950</v>
      </c>
      <c r="B352" s="20">
        <v>42444.75347222222</v>
      </c>
      <c r="C352" s="21" t="s">
        <v>1003</v>
      </c>
      <c r="D352" s="22">
        <f t="shared" si="1"/>
        <v>0</v>
      </c>
    </row>
    <row r="353">
      <c r="A353" s="19" t="s">
        <v>950</v>
      </c>
      <c r="B353" s="20">
        <v>42444.75</v>
      </c>
      <c r="C353" s="21" t="s">
        <v>1003</v>
      </c>
      <c r="D353" s="22">
        <f t="shared" si="1"/>
        <v>0</v>
      </c>
    </row>
    <row r="354">
      <c r="A354" s="19" t="s">
        <v>950</v>
      </c>
      <c r="B354" s="20">
        <v>42444.74652777778</v>
      </c>
      <c r="C354" s="21" t="s">
        <v>1003</v>
      </c>
      <c r="D354" s="22">
        <f t="shared" si="1"/>
        <v>0</v>
      </c>
    </row>
    <row r="355">
      <c r="A355" s="19" t="s">
        <v>950</v>
      </c>
      <c r="B355" s="20">
        <v>42444.743055555555</v>
      </c>
      <c r="C355" s="21" t="s">
        <v>1003</v>
      </c>
      <c r="D355" s="22">
        <f t="shared" si="1"/>
        <v>0</v>
      </c>
    </row>
    <row r="356">
      <c r="A356" s="19" t="s">
        <v>950</v>
      </c>
      <c r="B356" s="20">
        <v>42444.73958333333</v>
      </c>
      <c r="C356" s="21" t="s">
        <v>1003</v>
      </c>
      <c r="D356" s="22">
        <f t="shared" si="1"/>
        <v>0</v>
      </c>
    </row>
    <row r="357">
      <c r="A357" s="19" t="s">
        <v>950</v>
      </c>
      <c r="B357" s="20">
        <v>42444.73611111111</v>
      </c>
      <c r="C357" s="21" t="s">
        <v>1003</v>
      </c>
      <c r="D357" s="22">
        <f t="shared" si="1"/>
        <v>0</v>
      </c>
    </row>
    <row r="358">
      <c r="A358" s="19" t="s">
        <v>950</v>
      </c>
      <c r="B358" s="20">
        <v>42444.73263888889</v>
      </c>
      <c r="C358" s="21" t="s">
        <v>1003</v>
      </c>
      <c r="D358" s="22">
        <f t="shared" si="1"/>
        <v>0</v>
      </c>
    </row>
    <row r="359">
      <c r="A359" s="19" t="s">
        <v>950</v>
      </c>
      <c r="B359" s="20">
        <v>42444.72916666667</v>
      </c>
      <c r="C359" s="21" t="s">
        <v>1003</v>
      </c>
      <c r="D359" s="22">
        <f t="shared" si="1"/>
        <v>0</v>
      </c>
    </row>
    <row r="360">
      <c r="A360" s="19" t="s">
        <v>950</v>
      </c>
      <c r="B360" s="20">
        <v>42444.725694444445</v>
      </c>
      <c r="C360" s="21" t="s">
        <v>1003</v>
      </c>
      <c r="D360" s="22">
        <f t="shared" si="1"/>
        <v>0</v>
      </c>
    </row>
    <row r="361">
      <c r="A361" s="19" t="s">
        <v>950</v>
      </c>
      <c r="B361" s="20">
        <v>42444.72222222222</v>
      </c>
      <c r="C361" s="21" t="s">
        <v>1003</v>
      </c>
      <c r="D361" s="22">
        <f t="shared" si="1"/>
        <v>0</v>
      </c>
    </row>
    <row r="362">
      <c r="A362" s="19" t="s">
        <v>950</v>
      </c>
      <c r="B362" s="20">
        <v>42444.71875</v>
      </c>
      <c r="C362" s="21" t="s">
        <v>1003</v>
      </c>
      <c r="D362" s="22">
        <f t="shared" si="1"/>
        <v>0</v>
      </c>
    </row>
    <row r="363">
      <c r="A363" s="19" t="s">
        <v>950</v>
      </c>
      <c r="B363" s="20">
        <v>42444.71527777778</v>
      </c>
      <c r="C363" s="21" t="s">
        <v>1003</v>
      </c>
      <c r="D363" s="22">
        <f t="shared" si="1"/>
        <v>0</v>
      </c>
    </row>
    <row r="364">
      <c r="A364" s="19" t="s">
        <v>950</v>
      </c>
      <c r="B364" s="20">
        <v>42444.711805555555</v>
      </c>
      <c r="C364" s="21" t="s">
        <v>1003</v>
      </c>
      <c r="D364" s="22">
        <f t="shared" si="1"/>
        <v>0</v>
      </c>
    </row>
    <row r="365">
      <c r="A365" s="19" t="s">
        <v>950</v>
      </c>
      <c r="B365" s="20">
        <v>42444.70833333333</v>
      </c>
      <c r="C365" s="21" t="s">
        <v>1003</v>
      </c>
      <c r="D365" s="22">
        <f t="shared" si="1"/>
        <v>0</v>
      </c>
    </row>
    <row r="366">
      <c r="A366" s="19" t="s">
        <v>950</v>
      </c>
      <c r="B366" s="20">
        <v>42444.70486111111</v>
      </c>
      <c r="C366" s="21" t="s">
        <v>1003</v>
      </c>
      <c r="D366" s="22">
        <f t="shared" si="1"/>
        <v>0</v>
      </c>
    </row>
    <row r="367">
      <c r="A367" s="19" t="s">
        <v>950</v>
      </c>
      <c r="B367" s="20">
        <v>42444.70138888889</v>
      </c>
      <c r="C367" s="21" t="s">
        <v>1003</v>
      </c>
      <c r="D367" s="22">
        <f t="shared" si="1"/>
        <v>0</v>
      </c>
    </row>
    <row r="368">
      <c r="A368" s="19" t="s">
        <v>950</v>
      </c>
      <c r="B368" s="20">
        <v>42444.69791666667</v>
      </c>
      <c r="C368" s="21" t="s">
        <v>1003</v>
      </c>
      <c r="D368" s="22">
        <f t="shared" si="1"/>
        <v>0</v>
      </c>
    </row>
    <row r="369">
      <c r="A369" s="19" t="s">
        <v>950</v>
      </c>
      <c r="B369" s="20">
        <v>42444.694444444445</v>
      </c>
      <c r="C369" s="21" t="s">
        <v>1003</v>
      </c>
      <c r="D369" s="22">
        <f t="shared" si="1"/>
        <v>0</v>
      </c>
    </row>
    <row r="370">
      <c r="A370" s="19" t="s">
        <v>950</v>
      </c>
      <c r="B370" s="20">
        <v>42444.69097222222</v>
      </c>
      <c r="C370" s="21" t="s">
        <v>1003</v>
      </c>
      <c r="D370" s="22">
        <f t="shared" si="1"/>
        <v>0</v>
      </c>
    </row>
    <row r="371">
      <c r="A371" s="19" t="s">
        <v>950</v>
      </c>
      <c r="B371" s="20">
        <v>42444.6875</v>
      </c>
      <c r="C371" s="21" t="s">
        <v>1003</v>
      </c>
      <c r="D371" s="22">
        <f t="shared" si="1"/>
        <v>0</v>
      </c>
    </row>
    <row r="372">
      <c r="A372" s="19" t="s">
        <v>950</v>
      </c>
      <c r="B372" s="20">
        <v>42444.68402777778</v>
      </c>
      <c r="C372" s="21" t="s">
        <v>1003</v>
      </c>
      <c r="D372" s="22">
        <f t="shared" si="1"/>
        <v>0</v>
      </c>
    </row>
    <row r="373">
      <c r="A373" s="19" t="s">
        <v>950</v>
      </c>
      <c r="B373" s="20">
        <v>42444.680555555555</v>
      </c>
      <c r="C373" s="21" t="s">
        <v>1003</v>
      </c>
      <c r="D373" s="22">
        <f t="shared" si="1"/>
        <v>0</v>
      </c>
    </row>
    <row r="374">
      <c r="A374" s="19" t="s">
        <v>950</v>
      </c>
      <c r="B374" s="20">
        <v>42444.67708333333</v>
      </c>
      <c r="C374" s="21" t="s">
        <v>1003</v>
      </c>
      <c r="D374" s="22">
        <f t="shared" si="1"/>
        <v>0</v>
      </c>
    </row>
    <row r="375">
      <c r="A375" s="19" t="s">
        <v>950</v>
      </c>
      <c r="B375" s="20">
        <v>42444.67361111111</v>
      </c>
      <c r="C375" s="21" t="s">
        <v>1003</v>
      </c>
      <c r="D375" s="22">
        <f t="shared" si="1"/>
        <v>0</v>
      </c>
    </row>
    <row r="376">
      <c r="A376" s="19" t="s">
        <v>950</v>
      </c>
      <c r="B376" s="20">
        <v>42444.67013888889</v>
      </c>
      <c r="C376" s="21" t="s">
        <v>1003</v>
      </c>
      <c r="D376" s="22">
        <f t="shared" si="1"/>
        <v>0</v>
      </c>
    </row>
    <row r="377">
      <c r="A377" s="19" t="s">
        <v>950</v>
      </c>
      <c r="B377" s="20">
        <v>42444.66666666667</v>
      </c>
      <c r="C377" s="21" t="s">
        <v>1003</v>
      </c>
      <c r="D377" s="22">
        <f t="shared" si="1"/>
        <v>0</v>
      </c>
    </row>
    <row r="378">
      <c r="A378" s="19" t="s">
        <v>950</v>
      </c>
      <c r="B378" s="20">
        <v>42444.663194444445</v>
      </c>
      <c r="C378" s="21" t="s">
        <v>1003</v>
      </c>
      <c r="D378" s="22">
        <f t="shared" si="1"/>
        <v>0</v>
      </c>
    </row>
    <row r="379">
      <c r="A379" s="19" t="s">
        <v>950</v>
      </c>
      <c r="B379" s="20">
        <v>42444.65972222222</v>
      </c>
      <c r="C379" s="21" t="s">
        <v>1003</v>
      </c>
      <c r="D379" s="22">
        <f t="shared" si="1"/>
        <v>0</v>
      </c>
    </row>
    <row r="380">
      <c r="A380" s="19" t="s">
        <v>950</v>
      </c>
      <c r="B380" s="20">
        <v>42444.65625</v>
      </c>
      <c r="C380" s="21" t="s">
        <v>1003</v>
      </c>
      <c r="D380" s="22">
        <f t="shared" si="1"/>
        <v>0</v>
      </c>
    </row>
    <row r="381">
      <c r="A381" s="19" t="s">
        <v>950</v>
      </c>
      <c r="B381" s="20">
        <v>42444.65277777778</v>
      </c>
      <c r="C381" s="21" t="s">
        <v>1003</v>
      </c>
      <c r="D381" s="22">
        <f t="shared" si="1"/>
        <v>0</v>
      </c>
    </row>
    <row r="382">
      <c r="A382" s="19" t="s">
        <v>950</v>
      </c>
      <c r="B382" s="20">
        <v>42444.649305555555</v>
      </c>
      <c r="C382" s="21" t="s">
        <v>1003</v>
      </c>
      <c r="D382" s="22">
        <f t="shared" si="1"/>
        <v>0</v>
      </c>
    </row>
    <row r="383">
      <c r="A383" s="19" t="s">
        <v>950</v>
      </c>
      <c r="B383" s="20">
        <v>42444.64583333333</v>
      </c>
      <c r="C383" s="21" t="s">
        <v>1003</v>
      </c>
      <c r="D383" s="22">
        <f t="shared" si="1"/>
        <v>0</v>
      </c>
    </row>
    <row r="384">
      <c r="A384" s="19" t="s">
        <v>950</v>
      </c>
      <c r="B384" s="20">
        <v>42444.64236111111</v>
      </c>
      <c r="C384" s="21" t="s">
        <v>1003</v>
      </c>
      <c r="D384" s="22">
        <f t="shared" si="1"/>
        <v>0</v>
      </c>
    </row>
    <row r="385">
      <c r="A385" s="19" t="s">
        <v>950</v>
      </c>
      <c r="B385" s="20">
        <v>42444.63888888889</v>
      </c>
      <c r="C385" s="21" t="s">
        <v>1003</v>
      </c>
      <c r="D385" s="22">
        <f t="shared" si="1"/>
        <v>0</v>
      </c>
    </row>
    <row r="386">
      <c r="A386" s="19" t="s">
        <v>950</v>
      </c>
      <c r="B386" s="20">
        <v>42444.63541666667</v>
      </c>
      <c r="C386" s="21" t="s">
        <v>1003</v>
      </c>
      <c r="D386" s="22">
        <f t="shared" si="1"/>
        <v>0</v>
      </c>
    </row>
    <row r="387">
      <c r="A387" s="19" t="s">
        <v>950</v>
      </c>
      <c r="B387" s="20">
        <v>42444.631944444445</v>
      </c>
      <c r="C387" s="21" t="s">
        <v>1003</v>
      </c>
      <c r="D387" s="22">
        <f t="shared" si="1"/>
        <v>0</v>
      </c>
    </row>
    <row r="388">
      <c r="A388" s="19" t="s">
        <v>950</v>
      </c>
      <c r="B388" s="20">
        <v>42444.62847222222</v>
      </c>
      <c r="C388" s="21" t="s">
        <v>1003</v>
      </c>
      <c r="D388" s="22">
        <f t="shared" si="1"/>
        <v>0</v>
      </c>
    </row>
    <row r="389">
      <c r="A389" s="19" t="s">
        <v>950</v>
      </c>
      <c r="B389" s="20">
        <v>42444.625</v>
      </c>
      <c r="C389" s="21" t="s">
        <v>1003</v>
      </c>
      <c r="D389" s="22">
        <f t="shared" si="1"/>
        <v>0</v>
      </c>
    </row>
    <row r="390">
      <c r="A390" s="19" t="s">
        <v>950</v>
      </c>
      <c r="B390" s="20">
        <v>42444.62152777778</v>
      </c>
      <c r="C390" s="21" t="s">
        <v>1003</v>
      </c>
      <c r="D390" s="22">
        <f t="shared" si="1"/>
        <v>0.00378072284</v>
      </c>
    </row>
    <row r="391">
      <c r="A391" s="19" t="s">
        <v>950</v>
      </c>
      <c r="B391" s="20">
        <v>42444.618055555555</v>
      </c>
      <c r="C391" s="21" t="s">
        <v>1002</v>
      </c>
      <c r="D391" s="22">
        <f t="shared" si="1"/>
        <v>0</v>
      </c>
    </row>
    <row r="392">
      <c r="A392" s="19" t="s">
        <v>950</v>
      </c>
      <c r="B392" s="20">
        <v>42444.61458333333</v>
      </c>
      <c r="C392" s="21" t="s">
        <v>1002</v>
      </c>
      <c r="D392" s="22">
        <f t="shared" si="1"/>
        <v>0</v>
      </c>
    </row>
    <row r="393">
      <c r="A393" s="19" t="s">
        <v>950</v>
      </c>
      <c r="B393" s="20">
        <v>42444.61111111111</v>
      </c>
      <c r="C393" s="21" t="s">
        <v>1002</v>
      </c>
      <c r="D393" s="22">
        <f t="shared" si="1"/>
        <v>0</v>
      </c>
    </row>
    <row r="394">
      <c r="A394" s="19" t="s">
        <v>950</v>
      </c>
      <c r="B394" s="20">
        <v>42444.60763888889</v>
      </c>
      <c r="C394" s="21" t="s">
        <v>1002</v>
      </c>
      <c r="D394" s="22">
        <f t="shared" si="1"/>
        <v>0.003795070969</v>
      </c>
    </row>
    <row r="395">
      <c r="A395" s="19" t="s">
        <v>950</v>
      </c>
      <c r="B395" s="20">
        <v>42444.60416666667</v>
      </c>
      <c r="C395" s="21" t="s">
        <v>1001</v>
      </c>
      <c r="D395" s="22">
        <f t="shared" si="1"/>
        <v>0</v>
      </c>
    </row>
    <row r="396">
      <c r="A396" s="19" t="s">
        <v>950</v>
      </c>
      <c r="B396" s="20">
        <v>42444.600694444445</v>
      </c>
      <c r="C396" s="21" t="s">
        <v>1001</v>
      </c>
      <c r="D396" s="22">
        <f t="shared" si="1"/>
        <v>0</v>
      </c>
    </row>
    <row r="397">
      <c r="A397" s="19" t="s">
        <v>950</v>
      </c>
      <c r="B397" s="20">
        <v>42444.59722222222</v>
      </c>
      <c r="C397" s="21" t="s">
        <v>1001</v>
      </c>
      <c r="D397" s="22">
        <f t="shared" si="1"/>
        <v>0</v>
      </c>
    </row>
    <row r="398">
      <c r="A398" s="19" t="s">
        <v>950</v>
      </c>
      <c r="B398" s="20">
        <v>42444.59375</v>
      </c>
      <c r="C398" s="21" t="s">
        <v>1001</v>
      </c>
      <c r="D398" s="22">
        <f t="shared" si="1"/>
        <v>0</v>
      </c>
    </row>
    <row r="399">
      <c r="A399" s="19" t="s">
        <v>950</v>
      </c>
      <c r="B399" s="20">
        <v>42444.59027777778</v>
      </c>
      <c r="C399" s="21" t="s">
        <v>1001</v>
      </c>
      <c r="D399" s="22">
        <f t="shared" si="1"/>
        <v>0</v>
      </c>
    </row>
    <row r="400">
      <c r="A400" s="19" t="s">
        <v>950</v>
      </c>
      <c r="B400" s="20">
        <v>42444.586805555555</v>
      </c>
      <c r="C400" s="21" t="s">
        <v>1001</v>
      </c>
      <c r="D400" s="22">
        <f t="shared" si="1"/>
        <v>0</v>
      </c>
    </row>
    <row r="401">
      <c r="A401" s="19" t="s">
        <v>950</v>
      </c>
      <c r="B401" s="20">
        <v>42444.58333333333</v>
      </c>
      <c r="C401" s="21" t="s">
        <v>1001</v>
      </c>
      <c r="D401" s="22">
        <f t="shared" si="1"/>
        <v>-0.003795070969</v>
      </c>
    </row>
    <row r="402">
      <c r="A402" s="19" t="s">
        <v>950</v>
      </c>
      <c r="B402" s="20">
        <v>42444.57986111111</v>
      </c>
      <c r="C402" s="21" t="s">
        <v>1002</v>
      </c>
      <c r="D402" s="22">
        <f t="shared" si="1"/>
        <v>0</v>
      </c>
    </row>
    <row r="403">
      <c r="A403" s="19" t="s">
        <v>950</v>
      </c>
      <c r="B403" s="20">
        <v>42444.57638888889</v>
      </c>
      <c r="C403" s="21" t="s">
        <v>1002</v>
      </c>
      <c r="D403" s="22">
        <f t="shared" si="1"/>
        <v>0</v>
      </c>
    </row>
    <row r="404">
      <c r="A404" s="19" t="s">
        <v>950</v>
      </c>
      <c r="B404" s="20">
        <v>42444.57291666667</v>
      </c>
      <c r="C404" s="21" t="s">
        <v>1002</v>
      </c>
      <c r="D404" s="22">
        <f t="shared" si="1"/>
        <v>0</v>
      </c>
    </row>
    <row r="405">
      <c r="A405" s="19" t="s">
        <v>950</v>
      </c>
      <c r="B405" s="20">
        <v>42444.569444444445</v>
      </c>
      <c r="C405" s="21" t="s">
        <v>1002</v>
      </c>
      <c r="D405" s="22">
        <f t="shared" si="1"/>
        <v>0</v>
      </c>
    </row>
    <row r="406">
      <c r="A406" s="19" t="s">
        <v>950</v>
      </c>
      <c r="B406" s="20">
        <v>42444.56597222222</v>
      </c>
      <c r="C406" s="21" t="s">
        <v>1002</v>
      </c>
      <c r="D406" s="22">
        <f t="shared" si="1"/>
        <v>0</v>
      </c>
    </row>
    <row r="407">
      <c r="A407" s="19" t="s">
        <v>950</v>
      </c>
      <c r="B407" s="20">
        <v>42444.5625</v>
      </c>
      <c r="C407" s="21" t="s">
        <v>1002</v>
      </c>
      <c r="D407" s="22">
        <f t="shared" si="1"/>
        <v>-0.00378072284</v>
      </c>
    </row>
    <row r="408">
      <c r="A408" s="19" t="s">
        <v>950</v>
      </c>
      <c r="B408" s="20">
        <v>42444.55902777778</v>
      </c>
      <c r="C408" s="21" t="s">
        <v>1003</v>
      </c>
      <c r="D408" s="22">
        <f t="shared" si="1"/>
        <v>0.00378072284</v>
      </c>
    </row>
    <row r="409">
      <c r="A409" s="19" t="s">
        <v>950</v>
      </c>
      <c r="B409" s="20">
        <v>42444.555555555555</v>
      </c>
      <c r="C409" s="21" t="s">
        <v>1002</v>
      </c>
      <c r="D409" s="22">
        <f t="shared" si="1"/>
        <v>-0.00378072284</v>
      </c>
    </row>
    <row r="410">
      <c r="A410" s="19" t="s">
        <v>950</v>
      </c>
      <c r="B410" s="20">
        <v>42444.55208333333</v>
      </c>
      <c r="C410" s="21" t="s">
        <v>1003</v>
      </c>
      <c r="D410" s="22">
        <f t="shared" si="1"/>
        <v>0</v>
      </c>
    </row>
    <row r="411">
      <c r="A411" s="19" t="s">
        <v>950</v>
      </c>
      <c r="B411" s="20">
        <v>42444.54861111111</v>
      </c>
      <c r="C411" s="21" t="s">
        <v>1003</v>
      </c>
      <c r="D411" s="22">
        <f t="shared" si="1"/>
        <v>0</v>
      </c>
    </row>
    <row r="412">
      <c r="A412" s="19" t="s">
        <v>950</v>
      </c>
      <c r="B412" s="20">
        <v>42444.54513888889</v>
      </c>
      <c r="C412" s="21" t="s">
        <v>1003</v>
      </c>
      <c r="D412" s="22">
        <f t="shared" si="1"/>
        <v>0</v>
      </c>
    </row>
    <row r="413">
      <c r="A413" s="19" t="s">
        <v>950</v>
      </c>
      <c r="B413" s="20">
        <v>42444.54166666667</v>
      </c>
      <c r="C413" s="21" t="s">
        <v>1003</v>
      </c>
      <c r="D413" s="22">
        <f t="shared" si="1"/>
        <v>0</v>
      </c>
    </row>
    <row r="414">
      <c r="A414" s="19" t="s">
        <v>950</v>
      </c>
      <c r="B414" s="20">
        <v>42444.538194444445</v>
      </c>
      <c r="C414" s="21" t="s">
        <v>1003</v>
      </c>
      <c r="D414" s="22">
        <f t="shared" si="1"/>
        <v>0</v>
      </c>
    </row>
    <row r="415">
      <c r="A415" s="19" t="s">
        <v>950</v>
      </c>
      <c r="B415" s="20">
        <v>42444.53472222222</v>
      </c>
      <c r="C415" s="21" t="s">
        <v>1003</v>
      </c>
      <c r="D415" s="22">
        <f t="shared" si="1"/>
        <v>0</v>
      </c>
    </row>
    <row r="416">
      <c r="A416" s="19" t="s">
        <v>950</v>
      </c>
      <c r="B416" s="20">
        <v>42444.53125</v>
      </c>
      <c r="C416" s="21" t="s">
        <v>1003</v>
      </c>
      <c r="D416" s="22">
        <f t="shared" si="1"/>
        <v>0</v>
      </c>
    </row>
    <row r="417">
      <c r="A417" s="19" t="s">
        <v>950</v>
      </c>
      <c r="B417" s="20">
        <v>42444.52777777778</v>
      </c>
      <c r="C417" s="21" t="s">
        <v>1003</v>
      </c>
      <c r="D417" s="22">
        <f t="shared" si="1"/>
        <v>0</v>
      </c>
    </row>
    <row r="418">
      <c r="A418" s="19" t="s">
        <v>950</v>
      </c>
      <c r="B418" s="20">
        <v>42444.524305555555</v>
      </c>
      <c r="C418" s="21" t="s">
        <v>1003</v>
      </c>
      <c r="D418" s="22">
        <f t="shared" si="1"/>
        <v>0</v>
      </c>
    </row>
    <row r="419">
      <c r="A419" s="19" t="s">
        <v>950</v>
      </c>
      <c r="B419" s="20">
        <v>42444.52083333333</v>
      </c>
      <c r="C419" s="21" t="s">
        <v>1003</v>
      </c>
      <c r="D419" s="22">
        <f t="shared" si="1"/>
        <v>0</v>
      </c>
    </row>
    <row r="420">
      <c r="A420" s="19" t="s">
        <v>950</v>
      </c>
      <c r="B420" s="20">
        <v>42444.51736111111</v>
      </c>
      <c r="C420" s="21" t="s">
        <v>1003</v>
      </c>
      <c r="D420" s="22">
        <f t="shared" si="1"/>
        <v>0</v>
      </c>
    </row>
    <row r="421">
      <c r="A421" s="19" t="s">
        <v>950</v>
      </c>
      <c r="B421" s="20">
        <v>42444.51388888889</v>
      </c>
      <c r="C421" s="21" t="s">
        <v>1003</v>
      </c>
      <c r="D421" s="22">
        <f t="shared" si="1"/>
        <v>0</v>
      </c>
    </row>
    <row r="422">
      <c r="A422" s="19" t="s">
        <v>950</v>
      </c>
      <c r="B422" s="20">
        <v>42444.51041666667</v>
      </c>
      <c r="C422" s="21" t="s">
        <v>1003</v>
      </c>
      <c r="D422" s="22">
        <f t="shared" si="1"/>
        <v>0</v>
      </c>
    </row>
    <row r="423">
      <c r="A423" s="19" t="s">
        <v>950</v>
      </c>
      <c r="B423" s="20">
        <v>42444.506944444445</v>
      </c>
      <c r="C423" s="21" t="s">
        <v>1003</v>
      </c>
      <c r="D423" s="22">
        <f t="shared" si="1"/>
        <v>0</v>
      </c>
    </row>
    <row r="424">
      <c r="A424" s="19" t="s">
        <v>950</v>
      </c>
      <c r="B424" s="20">
        <v>42444.50347222222</v>
      </c>
      <c r="C424" s="21" t="s">
        <v>1003</v>
      </c>
      <c r="D424" s="22">
        <f t="shared" si="1"/>
        <v>0</v>
      </c>
    </row>
    <row r="425">
      <c r="A425" s="19" t="s">
        <v>950</v>
      </c>
      <c r="B425" s="20">
        <v>42444.5</v>
      </c>
      <c r="C425" s="21" t="s">
        <v>1003</v>
      </c>
      <c r="D425" s="22">
        <f t="shared" si="1"/>
        <v>0</v>
      </c>
    </row>
    <row r="426">
      <c r="A426" s="19" t="s">
        <v>950</v>
      </c>
      <c r="B426" s="20">
        <v>42444.49652777778</v>
      </c>
      <c r="C426" s="21" t="s">
        <v>1003</v>
      </c>
      <c r="D426" s="22">
        <f t="shared" si="1"/>
        <v>-0.003766482795</v>
      </c>
    </row>
    <row r="427">
      <c r="A427" s="19" t="s">
        <v>950</v>
      </c>
      <c r="B427" s="20">
        <v>42444.493055555555</v>
      </c>
      <c r="C427" s="21" t="s">
        <v>1004</v>
      </c>
      <c r="D427" s="22">
        <f t="shared" si="1"/>
        <v>0</v>
      </c>
    </row>
    <row r="428">
      <c r="A428" s="19" t="s">
        <v>950</v>
      </c>
      <c r="B428" s="20">
        <v>42444.48958333333</v>
      </c>
      <c r="C428" s="21" t="s">
        <v>1004</v>
      </c>
      <c r="D428" s="22">
        <f t="shared" si="1"/>
        <v>0</v>
      </c>
    </row>
    <row r="429">
      <c r="A429" s="19" t="s">
        <v>950</v>
      </c>
      <c r="B429" s="20">
        <v>42444.48611111111</v>
      </c>
      <c r="C429" s="21" t="s">
        <v>1004</v>
      </c>
      <c r="D429" s="22">
        <f t="shared" si="1"/>
        <v>0</v>
      </c>
    </row>
    <row r="430">
      <c r="A430" s="19" t="s">
        <v>950</v>
      </c>
      <c r="B430" s="20">
        <v>42444.48263888889</v>
      </c>
      <c r="C430" s="21" t="s">
        <v>1004</v>
      </c>
      <c r="D430" s="22">
        <f t="shared" si="1"/>
        <v>0</v>
      </c>
    </row>
    <row r="431">
      <c r="A431" s="19" t="s">
        <v>950</v>
      </c>
      <c r="B431" s="20">
        <v>42444.47916666667</v>
      </c>
      <c r="C431" s="21" t="s">
        <v>1004</v>
      </c>
      <c r="D431" s="22">
        <f t="shared" si="1"/>
        <v>0</v>
      </c>
    </row>
    <row r="432">
      <c r="A432" s="19" t="s">
        <v>950</v>
      </c>
      <c r="B432" s="20">
        <v>42444.475694444445</v>
      </c>
      <c r="C432" s="21" t="s">
        <v>1004</v>
      </c>
      <c r="D432" s="22">
        <f t="shared" si="1"/>
        <v>0</v>
      </c>
    </row>
    <row r="433">
      <c r="A433" s="19" t="s">
        <v>950</v>
      </c>
      <c r="B433" s="20">
        <v>42444.47222222222</v>
      </c>
      <c r="C433" s="21" t="s">
        <v>1004</v>
      </c>
      <c r="D433" s="22">
        <f t="shared" si="1"/>
        <v>0</v>
      </c>
    </row>
    <row r="434">
      <c r="A434" s="19" t="s">
        <v>950</v>
      </c>
      <c r="B434" s="20">
        <v>42444.46875</v>
      </c>
      <c r="C434" s="21" t="s">
        <v>1004</v>
      </c>
      <c r="D434" s="22">
        <f t="shared" si="1"/>
        <v>0</v>
      </c>
    </row>
    <row r="435">
      <c r="A435" s="19" t="s">
        <v>950</v>
      </c>
      <c r="B435" s="20">
        <v>42444.46527777778</v>
      </c>
      <c r="C435" s="21" t="s">
        <v>1004</v>
      </c>
      <c r="D435" s="22">
        <f t="shared" si="1"/>
        <v>0</v>
      </c>
    </row>
    <row r="436">
      <c r="A436" s="19" t="s">
        <v>950</v>
      </c>
      <c r="B436" s="20">
        <v>42444.461805555555</v>
      </c>
      <c r="C436" s="21" t="s">
        <v>1004</v>
      </c>
      <c r="D436" s="22">
        <f t="shared" si="1"/>
        <v>0</v>
      </c>
    </row>
    <row r="437">
      <c r="A437" s="19" t="s">
        <v>950</v>
      </c>
      <c r="B437" s="20">
        <v>42444.45833333333</v>
      </c>
      <c r="C437" s="21" t="s">
        <v>1004</v>
      </c>
      <c r="D437" s="22">
        <f t="shared" si="1"/>
        <v>0</v>
      </c>
    </row>
    <row r="438">
      <c r="A438" s="19" t="s">
        <v>950</v>
      </c>
      <c r="B438" s="20">
        <v>42444.45486111111</v>
      </c>
      <c r="C438" s="21" t="s">
        <v>1004</v>
      </c>
      <c r="D438" s="22">
        <f t="shared" si="1"/>
        <v>0.003766482795</v>
      </c>
    </row>
    <row r="439">
      <c r="A439" s="19" t="s">
        <v>950</v>
      </c>
      <c r="B439" s="20">
        <v>42444.45138888889</v>
      </c>
      <c r="C439" s="21" t="s">
        <v>1003</v>
      </c>
      <c r="D439" s="22">
        <f t="shared" si="1"/>
        <v>0</v>
      </c>
    </row>
    <row r="440">
      <c r="A440" s="19" t="s">
        <v>950</v>
      </c>
      <c r="B440" s="20">
        <v>42444.44791666667</v>
      </c>
      <c r="C440" s="21" t="s">
        <v>1003</v>
      </c>
      <c r="D440" s="22">
        <f t="shared" si="1"/>
        <v>0</v>
      </c>
    </row>
    <row r="441">
      <c r="A441" s="19" t="s">
        <v>950</v>
      </c>
      <c r="B441" s="20">
        <v>42444.444444444445</v>
      </c>
      <c r="C441" s="21" t="s">
        <v>1003</v>
      </c>
      <c r="D441" s="22">
        <f t="shared" si="1"/>
        <v>0</v>
      </c>
    </row>
    <row r="442">
      <c r="A442" s="19" t="s">
        <v>950</v>
      </c>
      <c r="B442" s="20">
        <v>42444.44097222222</v>
      </c>
      <c r="C442" s="21" t="s">
        <v>1003</v>
      </c>
      <c r="D442" s="22">
        <f t="shared" si="1"/>
        <v>0</v>
      </c>
    </row>
    <row r="443">
      <c r="A443" s="19" t="s">
        <v>950</v>
      </c>
      <c r="B443" s="20">
        <v>42444.4375</v>
      </c>
      <c r="C443" s="21" t="s">
        <v>1003</v>
      </c>
      <c r="D443" s="22">
        <f t="shared" si="1"/>
        <v>0</v>
      </c>
    </row>
    <row r="444">
      <c r="A444" s="19" t="s">
        <v>950</v>
      </c>
      <c r="B444" s="20">
        <v>42444.43402777778</v>
      </c>
      <c r="C444" s="21" t="s">
        <v>1003</v>
      </c>
      <c r="D444" s="22">
        <f t="shared" si="1"/>
        <v>-0.003766482795</v>
      </c>
    </row>
    <row r="445">
      <c r="A445" s="19" t="s">
        <v>950</v>
      </c>
      <c r="B445" s="20">
        <v>42444.430555555555</v>
      </c>
      <c r="C445" s="21" t="s">
        <v>1004</v>
      </c>
      <c r="D445" s="22">
        <f t="shared" si="1"/>
        <v>0</v>
      </c>
    </row>
    <row r="446">
      <c r="A446" s="19" t="s">
        <v>950</v>
      </c>
      <c r="B446" s="20">
        <v>42444.42708333333</v>
      </c>
      <c r="C446" s="21" t="s">
        <v>1004</v>
      </c>
      <c r="D446" s="22">
        <f t="shared" si="1"/>
        <v>0</v>
      </c>
    </row>
    <row r="447">
      <c r="A447" s="19" t="s">
        <v>950</v>
      </c>
      <c r="B447" s="20">
        <v>42444.42361111111</v>
      </c>
      <c r="C447" s="21" t="s">
        <v>1004</v>
      </c>
      <c r="D447" s="22">
        <f t="shared" si="1"/>
        <v>0</v>
      </c>
    </row>
    <row r="448">
      <c r="A448" s="19" t="s">
        <v>950</v>
      </c>
      <c r="B448" s="20">
        <v>42444.42013888889</v>
      </c>
      <c r="C448" s="21" t="s">
        <v>1004</v>
      </c>
      <c r="D448" s="22">
        <f t="shared" si="1"/>
        <v>0</v>
      </c>
    </row>
    <row r="449">
      <c r="A449" s="19" t="s">
        <v>950</v>
      </c>
      <c r="B449" s="20">
        <v>42444.41666666667</v>
      </c>
      <c r="C449" s="21" t="s">
        <v>1004</v>
      </c>
      <c r="D449" s="22">
        <f t="shared" si="1"/>
        <v>0</v>
      </c>
    </row>
    <row r="450">
      <c r="A450" s="19" t="s">
        <v>950</v>
      </c>
      <c r="B450" s="20">
        <v>42444.413194444445</v>
      </c>
      <c r="C450" s="21" t="s">
        <v>1004</v>
      </c>
      <c r="D450" s="22">
        <f t="shared" si="1"/>
        <v>0</v>
      </c>
    </row>
    <row r="451">
      <c r="A451" s="19" t="s">
        <v>950</v>
      </c>
      <c r="B451" s="20">
        <v>42444.40972222222</v>
      </c>
      <c r="C451" s="21" t="s">
        <v>1004</v>
      </c>
      <c r="D451" s="22">
        <f t="shared" si="1"/>
        <v>0</v>
      </c>
    </row>
    <row r="452">
      <c r="A452" s="19" t="s">
        <v>950</v>
      </c>
      <c r="B452" s="20">
        <v>42444.40625</v>
      </c>
      <c r="C452" s="21" t="s">
        <v>1004</v>
      </c>
      <c r="D452" s="22">
        <f t="shared" si="1"/>
        <v>0</v>
      </c>
    </row>
    <row r="453">
      <c r="A453" s="19" t="s">
        <v>950</v>
      </c>
      <c r="B453" s="20">
        <v>42444.40277777778</v>
      </c>
      <c r="C453" s="21" t="s">
        <v>1004</v>
      </c>
      <c r="D453" s="22">
        <f t="shared" si="1"/>
        <v>0</v>
      </c>
    </row>
    <row r="454">
      <c r="A454" s="19" t="s">
        <v>950</v>
      </c>
      <c r="B454" s="20">
        <v>42444.399305555555</v>
      </c>
      <c r="C454" s="21" t="s">
        <v>1004</v>
      </c>
      <c r="D454" s="22">
        <f t="shared" si="1"/>
        <v>-0.003752349619</v>
      </c>
    </row>
    <row r="455">
      <c r="A455" s="19" t="s">
        <v>950</v>
      </c>
      <c r="B455" s="20">
        <v>42444.39583333333</v>
      </c>
      <c r="C455" s="21" t="s">
        <v>1005</v>
      </c>
      <c r="D455" s="22">
        <f t="shared" si="1"/>
        <v>0</v>
      </c>
    </row>
    <row r="456">
      <c r="A456" s="19" t="s">
        <v>950</v>
      </c>
      <c r="B456" s="20">
        <v>42444.39236111111</v>
      </c>
      <c r="C456" s="21" t="s">
        <v>1005</v>
      </c>
      <c r="D456" s="22">
        <f t="shared" si="1"/>
        <v>0</v>
      </c>
    </row>
    <row r="457">
      <c r="A457" s="19" t="s">
        <v>950</v>
      </c>
      <c r="B457" s="20">
        <v>42444.38888888889</v>
      </c>
      <c r="C457" s="21" t="s">
        <v>1005</v>
      </c>
      <c r="D457" s="22">
        <f t="shared" si="1"/>
        <v>0</v>
      </c>
    </row>
    <row r="458">
      <c r="A458" s="19" t="s">
        <v>950</v>
      </c>
      <c r="B458" s="20">
        <v>42444.38541666667</v>
      </c>
      <c r="C458" s="21" t="s">
        <v>1005</v>
      </c>
      <c r="D458" s="22">
        <f t="shared" si="1"/>
        <v>0</v>
      </c>
    </row>
    <row r="459">
      <c r="A459" s="19" t="s">
        <v>950</v>
      </c>
      <c r="B459" s="20">
        <v>42444.381944444445</v>
      </c>
      <c r="C459" s="21" t="s">
        <v>1005</v>
      </c>
      <c r="D459" s="22">
        <f t="shared" si="1"/>
        <v>0</v>
      </c>
    </row>
    <row r="460">
      <c r="A460" s="19" t="s">
        <v>950</v>
      </c>
      <c r="B460" s="20">
        <v>42444.37847222222</v>
      </c>
      <c r="C460" s="21" t="s">
        <v>1005</v>
      </c>
      <c r="D460" s="22">
        <f t="shared" si="1"/>
        <v>0</v>
      </c>
    </row>
    <row r="461">
      <c r="A461" s="19" t="s">
        <v>950</v>
      </c>
      <c r="B461" s="20">
        <v>42444.375</v>
      </c>
      <c r="C461" s="21" t="s">
        <v>1005</v>
      </c>
      <c r="D461" s="22">
        <f t="shared" si="1"/>
        <v>0</v>
      </c>
    </row>
    <row r="462">
      <c r="A462" s="19" t="s">
        <v>950</v>
      </c>
      <c r="B462" s="20">
        <v>42444.37152777778</v>
      </c>
      <c r="C462" s="21" t="s">
        <v>1005</v>
      </c>
      <c r="D462" s="22">
        <f t="shared" si="1"/>
        <v>0</v>
      </c>
    </row>
    <row r="463">
      <c r="A463" s="19" t="s">
        <v>950</v>
      </c>
      <c r="B463" s="20">
        <v>42444.368055555555</v>
      </c>
      <c r="C463" s="21" t="s">
        <v>1005</v>
      </c>
      <c r="D463" s="22">
        <f t="shared" si="1"/>
        <v>0</v>
      </c>
    </row>
    <row r="464">
      <c r="A464" s="19" t="s">
        <v>950</v>
      </c>
      <c r="B464" s="20">
        <v>42444.36458333333</v>
      </c>
      <c r="C464" s="21" t="s">
        <v>1005</v>
      </c>
      <c r="D464" s="22">
        <f t="shared" si="1"/>
        <v>0</v>
      </c>
    </row>
    <row r="465">
      <c r="A465" s="19" t="s">
        <v>950</v>
      </c>
      <c r="B465" s="20">
        <v>42444.36111111111</v>
      </c>
      <c r="C465" s="21" t="s">
        <v>1005</v>
      </c>
      <c r="D465" s="22">
        <f t="shared" si="1"/>
        <v>-0.003738322111</v>
      </c>
    </row>
    <row r="466">
      <c r="A466" s="19" t="s">
        <v>950</v>
      </c>
      <c r="B466" s="20">
        <v>42444.35763888889</v>
      </c>
      <c r="C466" s="21" t="s">
        <v>1006</v>
      </c>
      <c r="D466" s="22">
        <f t="shared" si="1"/>
        <v>0</v>
      </c>
    </row>
    <row r="467">
      <c r="A467" s="19" t="s">
        <v>950</v>
      </c>
      <c r="B467" s="20">
        <v>42444.35416666667</v>
      </c>
      <c r="C467" s="21" t="s">
        <v>1006</v>
      </c>
      <c r="D467" s="22">
        <f t="shared" si="1"/>
        <v>0</v>
      </c>
    </row>
    <row r="468">
      <c r="A468" s="19" t="s">
        <v>950</v>
      </c>
      <c r="B468" s="20">
        <v>42444.350694444445</v>
      </c>
      <c r="C468" s="21" t="s">
        <v>1006</v>
      </c>
      <c r="D468" s="22">
        <f t="shared" si="1"/>
        <v>0</v>
      </c>
    </row>
    <row r="469">
      <c r="A469" s="19" t="s">
        <v>950</v>
      </c>
      <c r="B469" s="20">
        <v>42444.34722222222</v>
      </c>
      <c r="C469" s="21" t="s">
        <v>1006</v>
      </c>
      <c r="D469" s="22">
        <f t="shared" si="1"/>
        <v>0</v>
      </c>
    </row>
    <row r="470">
      <c r="A470" s="19" t="s">
        <v>950</v>
      </c>
      <c r="B470" s="20">
        <v>42444.34375</v>
      </c>
      <c r="C470" s="21" t="s">
        <v>1006</v>
      </c>
      <c r="D470" s="22">
        <f t="shared" si="1"/>
        <v>0</v>
      </c>
    </row>
    <row r="471">
      <c r="A471" s="19" t="s">
        <v>950</v>
      </c>
      <c r="B471" s="20">
        <v>42444.34027777778</v>
      </c>
      <c r="C471" s="21" t="s">
        <v>1006</v>
      </c>
      <c r="D471" s="22">
        <f t="shared" si="1"/>
        <v>0</v>
      </c>
    </row>
    <row r="472">
      <c r="A472" s="19" t="s">
        <v>950</v>
      </c>
      <c r="B472" s="20">
        <v>42444.336805555555</v>
      </c>
      <c r="C472" s="21" t="s">
        <v>1006</v>
      </c>
      <c r="D472" s="22">
        <f t="shared" si="1"/>
        <v>0</v>
      </c>
    </row>
    <row r="473">
      <c r="A473" s="19" t="s">
        <v>950</v>
      </c>
      <c r="B473" s="20">
        <v>42444.33333333333</v>
      </c>
      <c r="C473" s="21" t="s">
        <v>1006</v>
      </c>
      <c r="D473" s="22">
        <f t="shared" si="1"/>
        <v>0</v>
      </c>
    </row>
    <row r="474">
      <c r="A474" s="19" t="s">
        <v>950</v>
      </c>
      <c r="B474" s="20">
        <v>42444.32986111111</v>
      </c>
      <c r="C474" s="21" t="s">
        <v>1006</v>
      </c>
      <c r="D474" s="22">
        <f t="shared" si="1"/>
        <v>0</v>
      </c>
    </row>
    <row r="475">
      <c r="A475" s="19" t="s">
        <v>950</v>
      </c>
      <c r="B475" s="20">
        <v>42444.32638888889</v>
      </c>
      <c r="C475" s="21" t="s">
        <v>1006</v>
      </c>
      <c r="D475" s="22">
        <f t="shared" si="1"/>
        <v>-0.003724399091</v>
      </c>
    </row>
    <row r="476">
      <c r="A476" s="19" t="s">
        <v>950</v>
      </c>
      <c r="B476" s="20">
        <v>42444.32291666667</v>
      </c>
      <c r="C476" s="21" t="s">
        <v>1466</v>
      </c>
      <c r="D476" s="22">
        <f t="shared" si="1"/>
        <v>0</v>
      </c>
    </row>
    <row r="477">
      <c r="A477" s="19" t="s">
        <v>950</v>
      </c>
      <c r="B477" s="20">
        <v>42444.319444444445</v>
      </c>
      <c r="C477" s="21" t="s">
        <v>1466</v>
      </c>
      <c r="D477" s="22">
        <f t="shared" si="1"/>
        <v>0</v>
      </c>
    </row>
    <row r="478">
      <c r="A478" s="19" t="s">
        <v>950</v>
      </c>
      <c r="B478" s="20">
        <v>42444.31597222222</v>
      </c>
      <c r="C478" s="21" t="s">
        <v>1466</v>
      </c>
      <c r="D478" s="22">
        <f t="shared" si="1"/>
        <v>-0.003710579397</v>
      </c>
    </row>
    <row r="479">
      <c r="A479" s="19" t="s">
        <v>950</v>
      </c>
      <c r="B479" s="20">
        <v>42444.3125</v>
      </c>
      <c r="C479" s="21" t="s">
        <v>1007</v>
      </c>
      <c r="D479" s="22">
        <f t="shared" si="1"/>
        <v>0</v>
      </c>
    </row>
    <row r="480">
      <c r="A480" s="19" t="s">
        <v>950</v>
      </c>
      <c r="B480" s="20">
        <v>42444.30902777778</v>
      </c>
      <c r="C480" s="21" t="s">
        <v>1007</v>
      </c>
      <c r="D480" s="22">
        <f t="shared" si="1"/>
        <v>-0.003696861881</v>
      </c>
    </row>
    <row r="481">
      <c r="A481" s="19" t="s">
        <v>950</v>
      </c>
      <c r="B481" s="20">
        <v>42444.305555555555</v>
      </c>
      <c r="C481" s="21" t="s">
        <v>1008</v>
      </c>
      <c r="D481" s="22">
        <f t="shared" si="1"/>
        <v>0.003696861881</v>
      </c>
    </row>
    <row r="482">
      <c r="A482" s="19" t="s">
        <v>950</v>
      </c>
      <c r="B482" s="20">
        <v>42444.30208333333</v>
      </c>
      <c r="C482" s="21" t="s">
        <v>1007</v>
      </c>
      <c r="D482" s="22">
        <f t="shared" si="1"/>
        <v>0</v>
      </c>
    </row>
    <row r="483">
      <c r="A483" s="19" t="s">
        <v>950</v>
      </c>
      <c r="B483" s="20">
        <v>42444.29861111111</v>
      </c>
      <c r="C483" s="21" t="s">
        <v>1007</v>
      </c>
      <c r="D483" s="22">
        <f t="shared" si="1"/>
        <v>0</v>
      </c>
    </row>
    <row r="484">
      <c r="A484" s="19" t="s">
        <v>950</v>
      </c>
      <c r="B484" s="20">
        <v>42444.29513888889</v>
      </c>
      <c r="C484" s="21" t="s">
        <v>1007</v>
      </c>
      <c r="D484" s="22">
        <f t="shared" si="1"/>
        <v>0</v>
      </c>
    </row>
    <row r="485">
      <c r="A485" s="19" t="s">
        <v>950</v>
      </c>
      <c r="B485" s="20">
        <v>42444.29166666667</v>
      </c>
      <c r="C485" s="21" t="s">
        <v>1007</v>
      </c>
      <c r="D485" s="22">
        <f t="shared" si="1"/>
        <v>0</v>
      </c>
    </row>
    <row r="486">
      <c r="A486" s="19" t="s">
        <v>950</v>
      </c>
      <c r="B486" s="20">
        <v>42444.288194444445</v>
      </c>
      <c r="C486" s="21" t="s">
        <v>1007</v>
      </c>
      <c r="D486" s="22">
        <f t="shared" si="1"/>
        <v>0</v>
      </c>
    </row>
    <row r="487">
      <c r="A487" s="19" t="s">
        <v>950</v>
      </c>
      <c r="B487" s="20">
        <v>42444.28472222222</v>
      </c>
      <c r="C487" s="21" t="s">
        <v>1007</v>
      </c>
      <c r="D487" s="22">
        <f t="shared" si="1"/>
        <v>0</v>
      </c>
    </row>
    <row r="488">
      <c r="A488" s="19" t="s">
        <v>950</v>
      </c>
      <c r="B488" s="20">
        <v>42444.28125</v>
      </c>
      <c r="C488" s="21" t="s">
        <v>1007</v>
      </c>
      <c r="D488" s="22">
        <f t="shared" si="1"/>
        <v>0</v>
      </c>
    </row>
    <row r="489">
      <c r="A489" s="19" t="s">
        <v>950</v>
      </c>
      <c r="B489" s="20">
        <v>42444.27777777778</v>
      </c>
      <c r="C489" s="21" t="s">
        <v>1007</v>
      </c>
      <c r="D489" s="22">
        <f t="shared" si="1"/>
        <v>0</v>
      </c>
    </row>
    <row r="490">
      <c r="A490" s="19" t="s">
        <v>950</v>
      </c>
      <c r="B490" s="20">
        <v>42444.274305555555</v>
      </c>
      <c r="C490" s="21" t="s">
        <v>1007</v>
      </c>
      <c r="D490" s="22">
        <f t="shared" si="1"/>
        <v>0</v>
      </c>
    </row>
    <row r="491">
      <c r="A491" s="19" t="s">
        <v>950</v>
      </c>
      <c r="B491" s="20">
        <v>42444.27083333333</v>
      </c>
      <c r="C491" s="21" t="s">
        <v>1007</v>
      </c>
      <c r="D491" s="22">
        <f t="shared" si="1"/>
        <v>0</v>
      </c>
    </row>
    <row r="492">
      <c r="A492" s="19" t="s">
        <v>950</v>
      </c>
      <c r="B492" s="20">
        <v>42444.26736111111</v>
      </c>
      <c r="C492" s="21" t="s">
        <v>1007</v>
      </c>
      <c r="D492" s="22">
        <f t="shared" si="1"/>
        <v>0</v>
      </c>
    </row>
    <row r="493">
      <c r="A493" s="19" t="s">
        <v>950</v>
      </c>
      <c r="B493" s="20">
        <v>42444.26388888889</v>
      </c>
      <c r="C493" s="21" t="s">
        <v>1007</v>
      </c>
      <c r="D493" s="22">
        <f t="shared" si="1"/>
        <v>0</v>
      </c>
    </row>
    <row r="494">
      <c r="A494" s="19" t="s">
        <v>950</v>
      </c>
      <c r="B494" s="20">
        <v>42444.26041666667</v>
      </c>
      <c r="C494" s="21" t="s">
        <v>1007</v>
      </c>
      <c r="D494" s="22">
        <f t="shared" si="1"/>
        <v>0</v>
      </c>
    </row>
    <row r="495">
      <c r="A495" s="19" t="s">
        <v>950</v>
      </c>
      <c r="B495" s="20">
        <v>42444.256944444445</v>
      </c>
      <c r="C495" s="21" t="s">
        <v>1007</v>
      </c>
      <c r="D495" s="22">
        <f t="shared" si="1"/>
        <v>0</v>
      </c>
    </row>
    <row r="496">
      <c r="A496" s="19" t="s">
        <v>950</v>
      </c>
      <c r="B496" s="20">
        <v>42444.25347222222</v>
      </c>
      <c r="C496" s="21" t="s">
        <v>1007</v>
      </c>
      <c r="D496" s="22">
        <f t="shared" si="1"/>
        <v>0</v>
      </c>
    </row>
    <row r="497">
      <c r="A497" s="19" t="s">
        <v>950</v>
      </c>
      <c r="B497" s="20">
        <v>42444.25</v>
      </c>
      <c r="C497" s="21" t="s">
        <v>1007</v>
      </c>
      <c r="D497" s="22">
        <f t="shared" si="1"/>
        <v>-0.003696861881</v>
      </c>
    </row>
    <row r="498">
      <c r="A498" s="19" t="s">
        <v>950</v>
      </c>
      <c r="B498" s="20">
        <v>42444.24652777778</v>
      </c>
      <c r="C498" s="21" t="s">
        <v>1008</v>
      </c>
      <c r="D498" s="22">
        <f t="shared" si="1"/>
        <v>0</v>
      </c>
    </row>
    <row r="499">
      <c r="A499" s="19" t="s">
        <v>950</v>
      </c>
      <c r="B499" s="20">
        <v>42444.243055555555</v>
      </c>
      <c r="C499" s="21" t="s">
        <v>1008</v>
      </c>
      <c r="D499" s="22">
        <f t="shared" si="1"/>
        <v>0</v>
      </c>
    </row>
    <row r="500">
      <c r="A500" s="19" t="s">
        <v>950</v>
      </c>
      <c r="B500" s="20">
        <v>42444.23958333333</v>
      </c>
      <c r="C500" s="21" t="s">
        <v>1008</v>
      </c>
      <c r="D500" s="22">
        <f t="shared" si="1"/>
        <v>0</v>
      </c>
    </row>
    <row r="501">
      <c r="A501" s="19" t="s">
        <v>950</v>
      </c>
      <c r="B501" s="20">
        <v>42444.23611111111</v>
      </c>
      <c r="C501" s="21" t="s">
        <v>1008</v>
      </c>
      <c r="D501" s="22">
        <f t="shared" si="1"/>
        <v>0</v>
      </c>
    </row>
    <row r="502">
      <c r="A502" s="19" t="s">
        <v>950</v>
      </c>
      <c r="B502" s="20">
        <v>42444.23263888889</v>
      </c>
      <c r="C502" s="21" t="s">
        <v>1008</v>
      </c>
      <c r="D502" s="22">
        <f t="shared" si="1"/>
        <v>0</v>
      </c>
    </row>
    <row r="503">
      <c r="A503" s="19" t="s">
        <v>950</v>
      </c>
      <c r="B503" s="20">
        <v>42444.22916666667</v>
      </c>
      <c r="C503" s="21" t="s">
        <v>1008</v>
      </c>
      <c r="D503" s="22">
        <f t="shared" si="1"/>
        <v>0</v>
      </c>
    </row>
    <row r="504">
      <c r="A504" s="19" t="s">
        <v>950</v>
      </c>
      <c r="B504" s="20">
        <v>42444.225694444445</v>
      </c>
      <c r="C504" s="21" t="s">
        <v>1008</v>
      </c>
      <c r="D504" s="22">
        <f t="shared" si="1"/>
        <v>0</v>
      </c>
    </row>
    <row r="505">
      <c r="A505" s="19" t="s">
        <v>950</v>
      </c>
      <c r="B505" s="20">
        <v>42444.22222222222</v>
      </c>
      <c r="C505" s="21" t="s">
        <v>1008</v>
      </c>
      <c r="D505" s="22">
        <f t="shared" si="1"/>
        <v>0</v>
      </c>
    </row>
    <row r="506">
      <c r="A506" s="19" t="s">
        <v>950</v>
      </c>
      <c r="B506" s="20">
        <v>42444.21875</v>
      </c>
      <c r="C506" s="21" t="s">
        <v>1008</v>
      </c>
      <c r="D506" s="22">
        <f t="shared" si="1"/>
        <v>0</v>
      </c>
    </row>
    <row r="507">
      <c r="A507" s="19" t="s">
        <v>950</v>
      </c>
      <c r="B507" s="20">
        <v>42444.21527777778</v>
      </c>
      <c r="C507" s="21" t="s">
        <v>1008</v>
      </c>
      <c r="D507" s="22">
        <f t="shared" si="1"/>
        <v>0</v>
      </c>
    </row>
    <row r="508">
      <c r="A508" s="19" t="s">
        <v>950</v>
      </c>
      <c r="B508" s="20">
        <v>42444.211805555555</v>
      </c>
      <c r="C508" s="21" t="s">
        <v>1008</v>
      </c>
      <c r="D508" s="22">
        <f t="shared" si="1"/>
        <v>0</v>
      </c>
    </row>
    <row r="509">
      <c r="A509" s="19" t="s">
        <v>950</v>
      </c>
      <c r="B509" s="20">
        <v>42444.20833333333</v>
      </c>
      <c r="C509" s="21" t="s">
        <v>1008</v>
      </c>
      <c r="D509" s="22"/>
    </row>
  </sheetData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4">
      <c r="G4" s="1" t="s">
        <v>333</v>
      </c>
    </row>
    <row r="5">
      <c r="G5" s="2"/>
      <c r="H5" s="10"/>
    </row>
    <row r="6">
      <c r="G6" s="4"/>
      <c r="H6" s="18"/>
    </row>
    <row r="7">
      <c r="G7" s="4"/>
    </row>
    <row r="9">
      <c r="A9" s="10" t="str">
        <f>ImportRealtimeJSON("https://www.bitmex.com:443/api/v1/trade?symbol=.BVOL7D&amp;count=500&amp;columns=price&amp;reverse=1&amp;filter=%7B%22timestamp.uu%22%3A%200%7D")</f>
        <v>Symbol</v>
      </c>
      <c r="B9" s="10" t="s">
        <v>27</v>
      </c>
      <c r="C9" s="10" t="s">
        <v>28</v>
      </c>
      <c r="D9" s="6" t="s">
        <v>29</v>
      </c>
      <c r="E9" s="6"/>
      <c r="F9" s="10"/>
      <c r="G9" s="10"/>
    </row>
    <row r="10">
      <c r="A10" s="19" t="s">
        <v>950</v>
      </c>
      <c r="B10" s="20">
        <v>42445.91666666667</v>
      </c>
      <c r="C10" s="21" t="s">
        <v>952</v>
      </c>
      <c r="D10" s="22">
        <f t="shared" ref="D10:D508" si="1">ln(C10/C11)</f>
        <v>-0.0040241503</v>
      </c>
      <c r="E10" s="18"/>
    </row>
    <row r="11">
      <c r="A11" s="19" t="s">
        <v>950</v>
      </c>
      <c r="B11" s="20">
        <v>42445.875</v>
      </c>
      <c r="C11" s="21" t="s">
        <v>968</v>
      </c>
      <c r="D11" s="22">
        <f t="shared" si="1"/>
        <v>0</v>
      </c>
      <c r="E11" s="18"/>
      <c r="I11" s="18"/>
      <c r="J11" s="18"/>
    </row>
    <row r="12">
      <c r="A12" s="19" t="s">
        <v>950</v>
      </c>
      <c r="B12" s="20">
        <v>42445.83333333333</v>
      </c>
      <c r="C12" s="21" t="s">
        <v>968</v>
      </c>
      <c r="D12" s="22">
        <f t="shared" si="1"/>
        <v>-0.008000042667</v>
      </c>
      <c r="E12" s="18"/>
      <c r="J12" s="23"/>
    </row>
    <row r="13">
      <c r="A13" s="19" t="s">
        <v>950</v>
      </c>
      <c r="B13" s="20">
        <v>42445.79166666667</v>
      </c>
      <c r="C13" s="21" t="s">
        <v>975</v>
      </c>
      <c r="D13" s="22">
        <f t="shared" si="1"/>
        <v>0.00399202127</v>
      </c>
      <c r="E13" s="18"/>
    </row>
    <row r="14">
      <c r="A14" s="19" t="s">
        <v>950</v>
      </c>
      <c r="B14" s="20">
        <v>42445.75</v>
      </c>
      <c r="C14" s="21" t="s">
        <v>978</v>
      </c>
      <c r="D14" s="22">
        <f t="shared" si="1"/>
        <v>-0.00399202127</v>
      </c>
      <c r="E14" s="18"/>
    </row>
    <row r="15">
      <c r="A15" s="19" t="s">
        <v>950</v>
      </c>
      <c r="B15" s="20">
        <v>42445.70833333333</v>
      </c>
      <c r="C15" s="21" t="s">
        <v>975</v>
      </c>
      <c r="D15" s="22">
        <f t="shared" si="1"/>
        <v>-0.00397614838</v>
      </c>
      <c r="E15" s="18"/>
    </row>
    <row r="16">
      <c r="A16" s="19" t="s">
        <v>950</v>
      </c>
      <c r="B16" s="20">
        <v>42445.66666666667</v>
      </c>
      <c r="C16" s="21" t="s">
        <v>990</v>
      </c>
      <c r="D16" s="22">
        <f t="shared" si="1"/>
        <v>-0.01964699738</v>
      </c>
      <c r="E16" s="18"/>
    </row>
    <row r="17">
      <c r="A17" s="19" t="s">
        <v>950</v>
      </c>
      <c r="B17" s="20">
        <v>42445.625</v>
      </c>
      <c r="C17" s="21" t="s">
        <v>994</v>
      </c>
      <c r="D17" s="22">
        <f t="shared" si="1"/>
        <v>0</v>
      </c>
      <c r="E17" s="18"/>
    </row>
    <row r="18">
      <c r="A18" s="19" t="s">
        <v>950</v>
      </c>
      <c r="B18" s="20">
        <v>42445.58333333333</v>
      </c>
      <c r="C18" s="21" t="s">
        <v>994</v>
      </c>
      <c r="D18" s="22">
        <f t="shared" si="1"/>
        <v>0</v>
      </c>
      <c r="E18" s="18"/>
    </row>
    <row r="19">
      <c r="A19" s="19" t="s">
        <v>950</v>
      </c>
      <c r="B19" s="20">
        <v>42445.54166666667</v>
      </c>
      <c r="C19" s="21" t="s">
        <v>994</v>
      </c>
      <c r="D19" s="22">
        <f t="shared" si="1"/>
        <v>-0.003883500026</v>
      </c>
      <c r="E19" s="18"/>
    </row>
    <row r="20">
      <c r="A20" s="19" t="s">
        <v>950</v>
      </c>
      <c r="B20" s="20">
        <v>42445.5</v>
      </c>
      <c r="C20" s="21" t="s">
        <v>996</v>
      </c>
      <c r="D20" s="22">
        <f t="shared" si="1"/>
        <v>0.003883500026</v>
      </c>
      <c r="E20" s="18"/>
    </row>
    <row r="21">
      <c r="A21" s="19" t="s">
        <v>950</v>
      </c>
      <c r="B21" s="20">
        <v>42445.45833333333</v>
      </c>
      <c r="C21" s="21" t="s">
        <v>994</v>
      </c>
      <c r="D21" s="22">
        <f t="shared" si="1"/>
        <v>0</v>
      </c>
      <c r="E21" s="18"/>
    </row>
    <row r="22">
      <c r="A22" s="19" t="s">
        <v>950</v>
      </c>
      <c r="B22" s="20">
        <v>42445.41666666667</v>
      </c>
      <c r="C22" s="21" t="s">
        <v>994</v>
      </c>
      <c r="D22" s="22">
        <f t="shared" si="1"/>
        <v>-0.003883500026</v>
      </c>
      <c r="E22" s="18"/>
    </row>
    <row r="23">
      <c r="A23" s="19" t="s">
        <v>950</v>
      </c>
      <c r="B23" s="20">
        <v>42445.375</v>
      </c>
      <c r="C23" s="21" t="s">
        <v>996</v>
      </c>
      <c r="D23" s="22">
        <f t="shared" si="1"/>
        <v>0</v>
      </c>
      <c r="E23" s="18"/>
    </row>
    <row r="24">
      <c r="A24" s="19" t="s">
        <v>950</v>
      </c>
      <c r="B24" s="20">
        <v>42445.33333333333</v>
      </c>
      <c r="C24" s="21" t="s">
        <v>996</v>
      </c>
      <c r="D24" s="22">
        <f t="shared" si="1"/>
        <v>0</v>
      </c>
      <c r="E24" s="18"/>
    </row>
    <row r="25">
      <c r="A25" s="19" t="s">
        <v>950</v>
      </c>
      <c r="B25" s="20">
        <v>42445.29166666667</v>
      </c>
      <c r="C25" s="21" t="s">
        <v>996</v>
      </c>
      <c r="D25" s="22">
        <f t="shared" si="1"/>
        <v>-0.003868476778</v>
      </c>
      <c r="E25" s="18"/>
    </row>
    <row r="26">
      <c r="A26" s="19" t="s">
        <v>950</v>
      </c>
      <c r="B26" s="20">
        <v>42445.25</v>
      </c>
      <c r="C26" s="21" t="s">
        <v>997</v>
      </c>
      <c r="D26" s="22">
        <f t="shared" si="1"/>
        <v>0</v>
      </c>
      <c r="E26" s="18"/>
    </row>
    <row r="27">
      <c r="A27" s="19" t="s">
        <v>950</v>
      </c>
      <c r="B27" s="20">
        <v>42445.20833333333</v>
      </c>
      <c r="C27" s="21" t="s">
        <v>997</v>
      </c>
      <c r="D27" s="22">
        <f t="shared" si="1"/>
        <v>0</v>
      </c>
      <c r="E27" s="18"/>
    </row>
    <row r="28">
      <c r="A28" s="19" t="s">
        <v>950</v>
      </c>
      <c r="B28" s="20">
        <v>42445.16666666667</v>
      </c>
      <c r="C28" s="21" t="s">
        <v>997</v>
      </c>
      <c r="D28" s="22">
        <f t="shared" si="1"/>
        <v>0</v>
      </c>
      <c r="E28" s="18"/>
    </row>
    <row r="29">
      <c r="A29" s="19" t="s">
        <v>950</v>
      </c>
      <c r="B29" s="20">
        <v>42445.125</v>
      </c>
      <c r="C29" s="21" t="s">
        <v>997</v>
      </c>
      <c r="D29" s="22">
        <f t="shared" si="1"/>
        <v>0</v>
      </c>
      <c r="E29" s="18"/>
    </row>
    <row r="30">
      <c r="A30" s="19" t="s">
        <v>950</v>
      </c>
      <c r="B30" s="20">
        <v>42445.08333333333</v>
      </c>
      <c r="C30" s="21" t="s">
        <v>997</v>
      </c>
      <c r="D30" s="22">
        <f t="shared" si="1"/>
        <v>-0.007692345623</v>
      </c>
      <c r="E30" s="18"/>
    </row>
    <row r="31">
      <c r="A31" s="19" t="s">
        <v>950</v>
      </c>
      <c r="B31" s="20">
        <v>42445.04166666667</v>
      </c>
      <c r="C31" s="21" t="s">
        <v>999</v>
      </c>
      <c r="D31" s="22">
        <f t="shared" si="1"/>
        <v>-0.003824096438</v>
      </c>
      <c r="E31" s="18"/>
    </row>
    <row r="32">
      <c r="A32" s="19" t="s">
        <v>950</v>
      </c>
      <c r="B32" s="20">
        <v>42445.0</v>
      </c>
      <c r="C32" s="21" t="s">
        <v>1000</v>
      </c>
      <c r="D32" s="22">
        <f t="shared" si="1"/>
        <v>0</v>
      </c>
      <c r="E32" s="18"/>
    </row>
    <row r="33">
      <c r="A33" s="19" t="s">
        <v>950</v>
      </c>
      <c r="B33" s="20">
        <v>42444.95833333333</v>
      </c>
      <c r="C33" s="21" t="s">
        <v>1000</v>
      </c>
      <c r="D33" s="22">
        <f t="shared" si="1"/>
        <v>-0.003809528417</v>
      </c>
      <c r="E33" s="18"/>
    </row>
    <row r="34">
      <c r="A34" s="19" t="s">
        <v>950</v>
      </c>
      <c r="B34" s="20">
        <v>42444.91666666667</v>
      </c>
      <c r="C34" s="21" t="s">
        <v>1001</v>
      </c>
      <c r="D34" s="22">
        <f t="shared" si="1"/>
        <v>-0.003795070969</v>
      </c>
      <c r="E34" s="18"/>
    </row>
    <row r="35">
      <c r="A35" s="19" t="s">
        <v>950</v>
      </c>
      <c r="B35" s="20">
        <v>42444.875</v>
      </c>
      <c r="C35" s="21" t="s">
        <v>1002</v>
      </c>
      <c r="D35" s="22">
        <f t="shared" si="1"/>
        <v>-0.00378072284</v>
      </c>
      <c r="E35" s="18"/>
    </row>
    <row r="36">
      <c r="A36" s="19" t="s">
        <v>950</v>
      </c>
      <c r="B36" s="20">
        <v>42444.83333333333</v>
      </c>
      <c r="C36" s="21" t="s">
        <v>1003</v>
      </c>
      <c r="D36" s="22">
        <f t="shared" si="1"/>
        <v>0</v>
      </c>
      <c r="E36" s="18"/>
    </row>
    <row r="37">
      <c r="A37" s="19" t="s">
        <v>950</v>
      </c>
      <c r="B37" s="20">
        <v>42444.79166666667</v>
      </c>
      <c r="C37" s="21" t="s">
        <v>1003</v>
      </c>
      <c r="D37" s="22">
        <f t="shared" si="1"/>
        <v>0</v>
      </c>
      <c r="E37" s="18"/>
    </row>
    <row r="38">
      <c r="A38" s="19" t="s">
        <v>950</v>
      </c>
      <c r="B38" s="20">
        <v>42444.75</v>
      </c>
      <c r="C38" s="21" t="s">
        <v>1003</v>
      </c>
      <c r="D38" s="22">
        <f t="shared" si="1"/>
        <v>0</v>
      </c>
      <c r="E38" s="18"/>
    </row>
    <row r="39">
      <c r="A39" s="19" t="s">
        <v>950</v>
      </c>
      <c r="B39" s="20">
        <v>42444.70833333333</v>
      </c>
      <c r="C39" s="21" t="s">
        <v>1003</v>
      </c>
      <c r="D39" s="22">
        <f t="shared" si="1"/>
        <v>0</v>
      </c>
      <c r="E39" s="18"/>
    </row>
    <row r="40">
      <c r="A40" s="19" t="s">
        <v>950</v>
      </c>
      <c r="B40" s="20">
        <v>42444.66666666667</v>
      </c>
      <c r="C40" s="21" t="s">
        <v>1003</v>
      </c>
      <c r="D40" s="22">
        <f t="shared" si="1"/>
        <v>0</v>
      </c>
      <c r="E40" s="18"/>
    </row>
    <row r="41">
      <c r="A41" s="19" t="s">
        <v>950</v>
      </c>
      <c r="B41" s="20">
        <v>42444.625</v>
      </c>
      <c r="C41" s="21" t="s">
        <v>1003</v>
      </c>
      <c r="D41" s="22">
        <f t="shared" si="1"/>
        <v>0.007575793808</v>
      </c>
      <c r="E41" s="18"/>
    </row>
    <row r="42">
      <c r="A42" s="19" t="s">
        <v>950</v>
      </c>
      <c r="B42" s="20">
        <v>42444.58333333333</v>
      </c>
      <c r="C42" s="21" t="s">
        <v>1001</v>
      </c>
      <c r="D42" s="22">
        <f t="shared" si="1"/>
        <v>-0.007575793808</v>
      </c>
      <c r="E42" s="18"/>
    </row>
    <row r="43">
      <c r="A43" s="19" t="s">
        <v>950</v>
      </c>
      <c r="B43" s="20">
        <v>42444.54166666667</v>
      </c>
      <c r="C43" s="21" t="s">
        <v>1003</v>
      </c>
      <c r="D43" s="22">
        <f t="shared" si="1"/>
        <v>0</v>
      </c>
      <c r="E43" s="18"/>
    </row>
    <row r="44">
      <c r="A44" s="19" t="s">
        <v>950</v>
      </c>
      <c r="B44" s="20">
        <v>42444.5</v>
      </c>
      <c r="C44" s="21" t="s">
        <v>1003</v>
      </c>
      <c r="D44" s="22">
        <f t="shared" si="1"/>
        <v>-0.003766482795</v>
      </c>
      <c r="E44" s="18"/>
    </row>
    <row r="45">
      <c r="A45" s="19" t="s">
        <v>950</v>
      </c>
      <c r="B45" s="20">
        <v>42444.45833333333</v>
      </c>
      <c r="C45" s="21" t="s">
        <v>1004</v>
      </c>
      <c r="D45" s="22">
        <f t="shared" si="1"/>
        <v>0</v>
      </c>
      <c r="E45" s="18"/>
    </row>
    <row r="46">
      <c r="A46" s="19" t="s">
        <v>950</v>
      </c>
      <c r="B46" s="20">
        <v>42444.41666666667</v>
      </c>
      <c r="C46" s="21" t="s">
        <v>1004</v>
      </c>
      <c r="D46" s="22">
        <f t="shared" si="1"/>
        <v>-0.003752349619</v>
      </c>
      <c r="E46" s="18"/>
    </row>
    <row r="47">
      <c r="A47" s="19" t="s">
        <v>950</v>
      </c>
      <c r="B47" s="20">
        <v>42444.375</v>
      </c>
      <c r="C47" s="21" t="s">
        <v>1005</v>
      </c>
      <c r="D47" s="22">
        <f t="shared" si="1"/>
        <v>-0.003738322111</v>
      </c>
      <c r="E47" s="18"/>
    </row>
    <row r="48">
      <c r="A48" s="19" t="s">
        <v>950</v>
      </c>
      <c r="B48" s="20">
        <v>42444.33333333333</v>
      </c>
      <c r="C48" s="21" t="s">
        <v>1006</v>
      </c>
      <c r="D48" s="22">
        <f t="shared" si="1"/>
        <v>-0.007434978488</v>
      </c>
      <c r="E48" s="18"/>
    </row>
    <row r="49">
      <c r="A49" s="19" t="s">
        <v>950</v>
      </c>
      <c r="B49" s="20">
        <v>42444.29166666667</v>
      </c>
      <c r="C49" s="21" t="s">
        <v>1007</v>
      </c>
      <c r="D49" s="22">
        <f t="shared" si="1"/>
        <v>0</v>
      </c>
      <c r="E49" s="18"/>
    </row>
    <row r="50">
      <c r="A50" s="19" t="s">
        <v>950</v>
      </c>
      <c r="B50" s="20">
        <v>42444.25</v>
      </c>
      <c r="C50" s="21" t="s">
        <v>1007</v>
      </c>
      <c r="D50" s="22">
        <f t="shared" si="1"/>
        <v>-0.003696861881</v>
      </c>
      <c r="E50" s="18"/>
    </row>
    <row r="51">
      <c r="A51" s="19" t="s">
        <v>950</v>
      </c>
      <c r="B51" s="20">
        <v>42444.20833333333</v>
      </c>
      <c r="C51" s="21" t="s">
        <v>1008</v>
      </c>
      <c r="D51" s="22">
        <f t="shared" si="1"/>
        <v>0</v>
      </c>
      <c r="E51" s="18"/>
    </row>
    <row r="52">
      <c r="A52" s="19" t="s">
        <v>950</v>
      </c>
      <c r="B52" s="20">
        <v>42444.16666666667</v>
      </c>
      <c r="C52" s="21" t="s">
        <v>1008</v>
      </c>
      <c r="D52" s="22">
        <f t="shared" si="1"/>
        <v>-0.003683245416</v>
      </c>
      <c r="E52" s="18"/>
    </row>
    <row r="53">
      <c r="A53" s="19" t="s">
        <v>950</v>
      </c>
      <c r="B53" s="20">
        <v>42444.125</v>
      </c>
      <c r="C53" s="21" t="s">
        <v>605</v>
      </c>
      <c r="D53" s="22">
        <f t="shared" si="1"/>
        <v>0</v>
      </c>
      <c r="E53" s="18"/>
    </row>
    <row r="54">
      <c r="A54" s="19" t="s">
        <v>950</v>
      </c>
      <c r="B54" s="20">
        <v>42444.08333333333</v>
      </c>
      <c r="C54" s="21" t="s">
        <v>605</v>
      </c>
      <c r="D54" s="22">
        <f t="shared" si="1"/>
        <v>0.003683245416</v>
      </c>
      <c r="E54" s="18"/>
    </row>
    <row r="55">
      <c r="A55" s="19" t="s">
        <v>950</v>
      </c>
      <c r="B55" s="20">
        <v>42444.04166666667</v>
      </c>
      <c r="C55" s="21" t="s">
        <v>1008</v>
      </c>
      <c r="D55" s="22">
        <f t="shared" si="1"/>
        <v>0</v>
      </c>
      <c r="E55" s="18"/>
    </row>
    <row r="56">
      <c r="A56" s="19" t="s">
        <v>950</v>
      </c>
      <c r="B56" s="20">
        <v>42444.0</v>
      </c>
      <c r="C56" s="21" t="s">
        <v>1008</v>
      </c>
      <c r="D56" s="22">
        <f t="shared" si="1"/>
        <v>-0.01828204484</v>
      </c>
      <c r="E56" s="18"/>
    </row>
    <row r="57">
      <c r="A57" s="19" t="s">
        <v>950</v>
      </c>
      <c r="B57" s="20">
        <v>42443.95833333333</v>
      </c>
      <c r="C57" s="21" t="s">
        <v>1009</v>
      </c>
      <c r="D57" s="22">
        <f t="shared" si="1"/>
        <v>-0.007220247973</v>
      </c>
      <c r="E57" s="18"/>
    </row>
    <row r="58">
      <c r="A58" s="19" t="s">
        <v>950</v>
      </c>
      <c r="B58" s="20">
        <v>42443.91666666667</v>
      </c>
      <c r="C58" s="21" t="s">
        <v>607</v>
      </c>
      <c r="D58" s="22">
        <f t="shared" si="1"/>
        <v>0</v>
      </c>
      <c r="E58" s="18"/>
    </row>
    <row r="59">
      <c r="A59" s="19" t="s">
        <v>950</v>
      </c>
      <c r="B59" s="20">
        <v>42443.875</v>
      </c>
      <c r="C59" s="21" t="s">
        <v>607</v>
      </c>
      <c r="D59" s="22">
        <f t="shared" si="1"/>
        <v>0.003603607503</v>
      </c>
      <c r="E59" s="18"/>
    </row>
    <row r="60">
      <c r="A60" s="19" t="s">
        <v>950</v>
      </c>
      <c r="B60" s="20">
        <v>42443.83333333333</v>
      </c>
      <c r="C60" s="21" t="s">
        <v>1010</v>
      </c>
      <c r="D60" s="22">
        <f t="shared" si="1"/>
        <v>0</v>
      </c>
      <c r="E60" s="18"/>
    </row>
    <row r="61">
      <c r="A61" s="19" t="s">
        <v>950</v>
      </c>
      <c r="B61" s="20">
        <v>42443.79166666667</v>
      </c>
      <c r="C61" s="21" t="s">
        <v>1010</v>
      </c>
      <c r="D61" s="22">
        <f t="shared" si="1"/>
        <v>-0.003603607503</v>
      </c>
      <c r="E61" s="18"/>
    </row>
    <row r="62">
      <c r="A62" s="19" t="s">
        <v>950</v>
      </c>
      <c r="B62" s="20">
        <v>42443.75</v>
      </c>
      <c r="C62" s="21" t="s">
        <v>607</v>
      </c>
      <c r="D62" s="22">
        <f t="shared" si="1"/>
        <v>0.003603607503</v>
      </c>
      <c r="E62" s="18"/>
    </row>
    <row r="63">
      <c r="A63" s="19" t="s">
        <v>950</v>
      </c>
      <c r="B63" s="20">
        <v>42443.70833333333</v>
      </c>
      <c r="C63" s="21" t="s">
        <v>1010</v>
      </c>
      <c r="D63" s="22">
        <f t="shared" si="1"/>
        <v>-0.003603607503</v>
      </c>
      <c r="E63" s="18"/>
    </row>
    <row r="64">
      <c r="A64" s="19" t="s">
        <v>950</v>
      </c>
      <c r="B64" s="20">
        <v>42443.66666666667</v>
      </c>
      <c r="C64" s="21" t="s">
        <v>607</v>
      </c>
      <c r="D64" s="22">
        <f t="shared" si="1"/>
        <v>0</v>
      </c>
      <c r="E64" s="18"/>
    </row>
    <row r="65">
      <c r="A65" s="19" t="s">
        <v>950</v>
      </c>
      <c r="B65" s="20">
        <v>42443.625</v>
      </c>
      <c r="C65" s="21" t="s">
        <v>607</v>
      </c>
      <c r="D65" s="22">
        <f t="shared" si="1"/>
        <v>-0.003590668131</v>
      </c>
      <c r="E65" s="18"/>
    </row>
    <row r="66">
      <c r="A66" s="19" t="s">
        <v>950</v>
      </c>
      <c r="B66" s="20">
        <v>42443.58333333333</v>
      </c>
      <c r="C66" s="21" t="s">
        <v>1011</v>
      </c>
      <c r="D66" s="22">
        <f t="shared" si="1"/>
        <v>0</v>
      </c>
      <c r="E66" s="18"/>
    </row>
    <row r="67">
      <c r="A67" s="19" t="s">
        <v>950</v>
      </c>
      <c r="B67" s="20">
        <v>42443.54166666667</v>
      </c>
      <c r="C67" s="21" t="s">
        <v>1011</v>
      </c>
      <c r="D67" s="22">
        <f t="shared" si="1"/>
        <v>0</v>
      </c>
      <c r="E67" s="18"/>
    </row>
    <row r="68">
      <c r="A68" s="19" t="s">
        <v>950</v>
      </c>
      <c r="B68" s="20">
        <v>42443.5</v>
      </c>
      <c r="C68" s="21" t="s">
        <v>1011</v>
      </c>
      <c r="D68" s="22">
        <f t="shared" si="1"/>
        <v>-0.01069528912</v>
      </c>
      <c r="E68" s="18"/>
    </row>
    <row r="69">
      <c r="A69" s="19" t="s">
        <v>950</v>
      </c>
      <c r="B69" s="20">
        <v>42443.45833333333</v>
      </c>
      <c r="C69" s="21" t="s">
        <v>1012</v>
      </c>
      <c r="D69" s="22">
        <f t="shared" si="1"/>
        <v>-0.007067167223</v>
      </c>
      <c r="E69" s="18"/>
    </row>
    <row r="70">
      <c r="A70" s="19" t="s">
        <v>950</v>
      </c>
      <c r="B70" s="20">
        <v>42443.41666666667</v>
      </c>
      <c r="C70" s="21" t="s">
        <v>1014</v>
      </c>
      <c r="D70" s="22">
        <f t="shared" si="1"/>
        <v>0</v>
      </c>
      <c r="E70" s="18"/>
    </row>
    <row r="71">
      <c r="A71" s="19" t="s">
        <v>950</v>
      </c>
      <c r="B71" s="20">
        <v>42443.375</v>
      </c>
      <c r="C71" s="21" t="s">
        <v>1014</v>
      </c>
      <c r="D71" s="22">
        <f t="shared" si="1"/>
        <v>0</v>
      </c>
      <c r="E71" s="18"/>
    </row>
    <row r="72">
      <c r="A72" s="19" t="s">
        <v>950</v>
      </c>
      <c r="B72" s="20">
        <v>42443.33333333333</v>
      </c>
      <c r="C72" s="21" t="s">
        <v>1014</v>
      </c>
      <c r="D72" s="22">
        <f t="shared" si="1"/>
        <v>-0.0105079776</v>
      </c>
      <c r="E72" s="18"/>
    </row>
    <row r="73">
      <c r="A73" s="19" t="s">
        <v>950</v>
      </c>
      <c r="B73" s="20">
        <v>42443.29166666667</v>
      </c>
      <c r="C73" s="21" t="s">
        <v>1015</v>
      </c>
      <c r="D73" s="22">
        <f t="shared" si="1"/>
        <v>-0.003478264376</v>
      </c>
      <c r="E73" s="18"/>
    </row>
    <row r="74">
      <c r="A74" s="19" t="s">
        <v>950</v>
      </c>
      <c r="B74" s="20">
        <v>42443.25</v>
      </c>
      <c r="C74" s="21" t="s">
        <v>1016</v>
      </c>
      <c r="D74" s="22">
        <f t="shared" si="1"/>
        <v>-0.003466207976</v>
      </c>
      <c r="E74" s="18"/>
    </row>
    <row r="75">
      <c r="A75" s="19" t="s">
        <v>950</v>
      </c>
      <c r="B75" s="20">
        <v>42443.20833333333</v>
      </c>
      <c r="C75" s="21" t="s">
        <v>1017</v>
      </c>
      <c r="D75" s="22">
        <f t="shared" si="1"/>
        <v>-0.006896579059</v>
      </c>
      <c r="E75" s="18"/>
    </row>
    <row r="76">
      <c r="A76" s="19" t="s">
        <v>950</v>
      </c>
      <c r="B76" s="20">
        <v>42443.16666666667</v>
      </c>
      <c r="C76" s="21" t="s">
        <v>1018</v>
      </c>
      <c r="D76" s="22">
        <f t="shared" si="1"/>
        <v>-0.006849341846</v>
      </c>
      <c r="E76" s="18"/>
    </row>
    <row r="77">
      <c r="A77" s="19" t="s">
        <v>950</v>
      </c>
      <c r="B77" s="20">
        <v>42443.125</v>
      </c>
      <c r="C77" s="21" t="s">
        <v>1019</v>
      </c>
      <c r="D77" s="22">
        <f t="shared" si="1"/>
        <v>0</v>
      </c>
      <c r="E77" s="18"/>
    </row>
    <row r="78">
      <c r="A78" s="19" t="s">
        <v>950</v>
      </c>
      <c r="B78" s="20">
        <v>42443.08333333333</v>
      </c>
      <c r="C78" s="21" t="s">
        <v>1019</v>
      </c>
      <c r="D78" s="22">
        <f t="shared" si="1"/>
        <v>-0.006802747323</v>
      </c>
      <c r="E78" s="18"/>
    </row>
    <row r="79">
      <c r="A79" s="19" t="s">
        <v>950</v>
      </c>
      <c r="B79" s="20">
        <v>42443.04166666667</v>
      </c>
      <c r="C79" s="21" t="s">
        <v>1020</v>
      </c>
      <c r="D79" s="22">
        <f t="shared" si="1"/>
        <v>-0.003384097984</v>
      </c>
      <c r="E79" s="18"/>
    </row>
    <row r="80">
      <c r="A80" s="19" t="s">
        <v>950</v>
      </c>
      <c r="B80" s="20">
        <v>42443.0</v>
      </c>
      <c r="C80" s="21" t="s">
        <v>1021</v>
      </c>
      <c r="D80" s="22">
        <f t="shared" si="1"/>
        <v>-0.03974032865</v>
      </c>
      <c r="E80" s="18"/>
    </row>
    <row r="81">
      <c r="A81" s="19" t="s">
        <v>950</v>
      </c>
      <c r="B81" s="20">
        <v>42442.95833333333</v>
      </c>
      <c r="C81" s="21" t="s">
        <v>634</v>
      </c>
      <c r="D81" s="22">
        <f t="shared" si="1"/>
        <v>-0.003241493924</v>
      </c>
      <c r="E81" s="18"/>
    </row>
    <row r="82">
      <c r="A82" s="19" t="s">
        <v>950</v>
      </c>
      <c r="B82" s="20">
        <v>42442.91666666667</v>
      </c>
      <c r="C82" s="21" t="s">
        <v>638</v>
      </c>
      <c r="D82" s="22">
        <f t="shared" si="1"/>
        <v>-0.003231020581</v>
      </c>
      <c r="E82" s="18"/>
    </row>
    <row r="83">
      <c r="A83" s="19" t="s">
        <v>950</v>
      </c>
      <c r="B83" s="20">
        <v>42442.875</v>
      </c>
      <c r="C83" s="21" t="s">
        <v>608</v>
      </c>
      <c r="D83" s="22">
        <f t="shared" si="1"/>
        <v>-0.00643089033</v>
      </c>
      <c r="E83" s="18"/>
    </row>
    <row r="84">
      <c r="A84" s="19" t="s">
        <v>950</v>
      </c>
      <c r="B84" s="20">
        <v>42442.83333333333</v>
      </c>
      <c r="C84" s="21" t="s">
        <v>613</v>
      </c>
      <c r="D84" s="22">
        <f t="shared" si="1"/>
        <v>-0.003200002731</v>
      </c>
      <c r="E84" s="18"/>
    </row>
    <row r="85">
      <c r="A85" s="19" t="s">
        <v>950</v>
      </c>
      <c r="B85" s="20">
        <v>42442.79166666667</v>
      </c>
      <c r="C85" s="21" t="s">
        <v>610</v>
      </c>
      <c r="D85" s="22">
        <f t="shared" si="1"/>
        <v>0</v>
      </c>
      <c r="E85" s="18"/>
    </row>
    <row r="86">
      <c r="A86" s="19" t="s">
        <v>950</v>
      </c>
      <c r="B86" s="20">
        <v>42442.75</v>
      </c>
      <c r="C86" s="21" t="s">
        <v>610</v>
      </c>
      <c r="D86" s="22">
        <f t="shared" si="1"/>
        <v>-0.003189795368</v>
      </c>
      <c r="E86" s="18"/>
    </row>
    <row r="87">
      <c r="A87" s="19" t="s">
        <v>950</v>
      </c>
      <c r="B87" s="20">
        <v>42442.70833333333</v>
      </c>
      <c r="C87" s="21" t="s">
        <v>627</v>
      </c>
      <c r="D87" s="22">
        <f t="shared" si="1"/>
        <v>0</v>
      </c>
      <c r="E87" s="18"/>
    </row>
    <row r="88">
      <c r="A88" s="19" t="s">
        <v>950</v>
      </c>
      <c r="B88" s="20">
        <v>42442.66666666667</v>
      </c>
      <c r="C88" s="21" t="s">
        <v>627</v>
      </c>
      <c r="D88" s="22">
        <f t="shared" si="1"/>
        <v>-0.006349227679</v>
      </c>
      <c r="E88" s="18"/>
    </row>
    <row r="89">
      <c r="A89" s="19" t="s">
        <v>950</v>
      </c>
      <c r="B89" s="20">
        <v>42442.625</v>
      </c>
      <c r="C89" s="21" t="s">
        <v>618</v>
      </c>
      <c r="D89" s="22">
        <f t="shared" si="1"/>
        <v>0</v>
      </c>
      <c r="E89" s="18"/>
    </row>
    <row r="90">
      <c r="A90" s="19" t="s">
        <v>950</v>
      </c>
      <c r="B90" s="20">
        <v>42442.58333333333</v>
      </c>
      <c r="C90" s="21" t="s">
        <v>618</v>
      </c>
      <c r="D90" s="22">
        <f t="shared" si="1"/>
        <v>-0.00315956029</v>
      </c>
      <c r="E90" s="18"/>
    </row>
    <row r="91">
      <c r="A91" s="19" t="s">
        <v>950</v>
      </c>
      <c r="B91" s="20">
        <v>42442.54166666667</v>
      </c>
      <c r="C91" s="21" t="s">
        <v>615</v>
      </c>
      <c r="D91" s="22">
        <f t="shared" si="1"/>
        <v>-0.003149608903</v>
      </c>
      <c r="E91" s="18"/>
    </row>
    <row r="92">
      <c r="A92" s="19" t="s">
        <v>950</v>
      </c>
      <c r="B92" s="20">
        <v>42442.5</v>
      </c>
      <c r="C92" s="21" t="s">
        <v>625</v>
      </c>
      <c r="D92" s="22">
        <f t="shared" si="1"/>
        <v>-0.006269613014</v>
      </c>
      <c r="E92" s="18"/>
    </row>
    <row r="93">
      <c r="A93" s="19" t="s">
        <v>950</v>
      </c>
      <c r="B93" s="20">
        <v>42442.45833333333</v>
      </c>
      <c r="C93" s="21" t="s">
        <v>1028</v>
      </c>
      <c r="D93" s="22">
        <f t="shared" si="1"/>
        <v>0</v>
      </c>
      <c r="E93" s="18"/>
    </row>
    <row r="94">
      <c r="A94" s="19" t="s">
        <v>950</v>
      </c>
      <c r="B94" s="20">
        <v>42442.41666666667</v>
      </c>
      <c r="C94" s="21" t="s">
        <v>1028</v>
      </c>
      <c r="D94" s="22">
        <f t="shared" si="1"/>
        <v>-0.01550418654</v>
      </c>
      <c r="E94" s="18"/>
    </row>
    <row r="95">
      <c r="A95" s="19" t="s">
        <v>950</v>
      </c>
      <c r="B95" s="20">
        <v>42442.375</v>
      </c>
      <c r="C95" s="21" t="s">
        <v>1029</v>
      </c>
      <c r="D95" s="22">
        <f t="shared" si="1"/>
        <v>0</v>
      </c>
      <c r="E95" s="18"/>
    </row>
    <row r="96">
      <c r="A96" s="19" t="s">
        <v>950</v>
      </c>
      <c r="B96" s="20">
        <v>42442.33333333333</v>
      </c>
      <c r="C96" s="21" t="s">
        <v>1029</v>
      </c>
      <c r="D96" s="22">
        <f t="shared" si="1"/>
        <v>-0.006134988568</v>
      </c>
      <c r="E96" s="18"/>
    </row>
    <row r="97">
      <c r="A97" s="19" t="s">
        <v>950</v>
      </c>
      <c r="B97" s="20">
        <v>42442.29166666667</v>
      </c>
      <c r="C97" s="21" t="s">
        <v>1030</v>
      </c>
      <c r="D97" s="22">
        <f t="shared" si="1"/>
        <v>0</v>
      </c>
      <c r="E97" s="18"/>
    </row>
    <row r="98">
      <c r="A98" s="19" t="s">
        <v>950</v>
      </c>
      <c r="B98" s="20">
        <v>42442.25</v>
      </c>
      <c r="C98" s="21" t="s">
        <v>1030</v>
      </c>
      <c r="D98" s="22">
        <f t="shared" si="1"/>
        <v>-0.009132483563</v>
      </c>
      <c r="E98" s="18"/>
    </row>
    <row r="99">
      <c r="A99" s="19" t="s">
        <v>950</v>
      </c>
      <c r="B99" s="20">
        <v>42442.20833333333</v>
      </c>
      <c r="C99" s="21" t="s">
        <v>1032</v>
      </c>
      <c r="D99" s="22">
        <f t="shared" si="1"/>
        <v>-0.006042314456</v>
      </c>
      <c r="E99" s="18"/>
    </row>
    <row r="100">
      <c r="A100" s="19" t="s">
        <v>950</v>
      </c>
      <c r="B100" s="20">
        <v>42442.16666666667</v>
      </c>
      <c r="C100" s="21" t="s">
        <v>1033</v>
      </c>
      <c r="D100" s="22">
        <f t="shared" si="1"/>
        <v>-0.003007521064</v>
      </c>
      <c r="E100" s="18"/>
    </row>
    <row r="101">
      <c r="A101" s="19" t="s">
        <v>950</v>
      </c>
      <c r="B101" s="20">
        <v>42442.125</v>
      </c>
      <c r="C101" s="21" t="s">
        <v>1034</v>
      </c>
      <c r="D101" s="22">
        <f t="shared" si="1"/>
        <v>-0.005988041845</v>
      </c>
      <c r="E101" s="18"/>
    </row>
    <row r="102">
      <c r="A102" s="19" t="s">
        <v>950</v>
      </c>
      <c r="B102" s="20">
        <v>42442.08333333333</v>
      </c>
      <c r="C102" s="21" t="s">
        <v>1035</v>
      </c>
      <c r="D102" s="22">
        <f t="shared" si="1"/>
        <v>-0.01775194546</v>
      </c>
      <c r="E102" s="18"/>
    </row>
    <row r="103">
      <c r="A103" s="19" t="s">
        <v>950</v>
      </c>
      <c r="B103" s="20">
        <v>42442.04166666667</v>
      </c>
      <c r="C103" s="21" t="s">
        <v>1036</v>
      </c>
      <c r="D103" s="22">
        <f t="shared" si="1"/>
        <v>-0.005847969882</v>
      </c>
      <c r="E103" s="18"/>
    </row>
    <row r="104">
      <c r="A104" s="19" t="s">
        <v>950</v>
      </c>
      <c r="B104" s="20">
        <v>42442.0</v>
      </c>
      <c r="C104" s="21" t="s">
        <v>1037</v>
      </c>
      <c r="D104" s="22">
        <f t="shared" si="1"/>
        <v>-0.03720028369</v>
      </c>
      <c r="E104" s="18"/>
    </row>
    <row r="105">
      <c r="A105" s="19" t="s">
        <v>950</v>
      </c>
      <c r="B105" s="20">
        <v>42441.95833333333</v>
      </c>
      <c r="C105" s="21" t="s">
        <v>1038</v>
      </c>
      <c r="D105" s="22">
        <f t="shared" si="1"/>
        <v>-0.005602255549</v>
      </c>
      <c r="E105" s="18"/>
    </row>
    <row r="106">
      <c r="A106" s="19" t="s">
        <v>950</v>
      </c>
      <c r="B106" s="20">
        <v>42441.91666666667</v>
      </c>
      <c r="C106" s="21" t="s">
        <v>1040</v>
      </c>
      <c r="D106" s="22">
        <f t="shared" si="1"/>
        <v>-0.005571045049</v>
      </c>
      <c r="E106" s="18"/>
    </row>
    <row r="107">
      <c r="A107" s="19" t="s">
        <v>950</v>
      </c>
      <c r="B107" s="20">
        <v>42441.875</v>
      </c>
      <c r="C107" s="21" t="s">
        <v>1042</v>
      </c>
      <c r="D107" s="22">
        <f t="shared" si="1"/>
        <v>-0.002773926883</v>
      </c>
      <c r="E107" s="18"/>
    </row>
    <row r="108">
      <c r="A108" s="19" t="s">
        <v>950</v>
      </c>
      <c r="B108" s="20">
        <v>42441.83333333333</v>
      </c>
      <c r="C108" s="21" t="s">
        <v>1044</v>
      </c>
      <c r="D108" s="22">
        <f t="shared" si="1"/>
        <v>-0.008275909304</v>
      </c>
      <c r="E108" s="18"/>
    </row>
    <row r="109">
      <c r="A109" s="19" t="s">
        <v>950</v>
      </c>
      <c r="B109" s="20">
        <v>42441.79166666667</v>
      </c>
      <c r="C109" s="21" t="s">
        <v>1046</v>
      </c>
      <c r="D109" s="22">
        <f t="shared" si="1"/>
        <v>-0.01092907053</v>
      </c>
      <c r="E109" s="18"/>
    </row>
    <row r="110">
      <c r="A110" s="19" t="s">
        <v>950</v>
      </c>
      <c r="B110" s="20">
        <v>42441.75</v>
      </c>
      <c r="C110" s="21" t="s">
        <v>1047</v>
      </c>
      <c r="D110" s="22">
        <f t="shared" si="1"/>
        <v>-0.01617285925</v>
      </c>
      <c r="E110" s="18"/>
    </row>
    <row r="111">
      <c r="A111" s="19" t="s">
        <v>950</v>
      </c>
      <c r="B111" s="20">
        <v>42441.70833333333</v>
      </c>
      <c r="C111" s="21" t="s">
        <v>1048</v>
      </c>
      <c r="D111" s="22">
        <f t="shared" si="1"/>
        <v>-0.07468076453</v>
      </c>
      <c r="E111" s="18"/>
    </row>
    <row r="112">
      <c r="A112" s="19" t="s">
        <v>950</v>
      </c>
      <c r="B112" s="20">
        <v>42441.66666666667</v>
      </c>
      <c r="C112" s="21" t="s">
        <v>1049</v>
      </c>
      <c r="D112" s="22">
        <f t="shared" si="1"/>
        <v>-0.01233061246</v>
      </c>
      <c r="E112" s="18"/>
    </row>
    <row r="113">
      <c r="A113" s="19" t="s">
        <v>950</v>
      </c>
      <c r="B113" s="20">
        <v>42441.625</v>
      </c>
      <c r="C113" s="21" t="s">
        <v>1050</v>
      </c>
      <c r="D113" s="22">
        <f t="shared" si="1"/>
        <v>-0.0548409157</v>
      </c>
      <c r="E113" s="18"/>
    </row>
    <row r="114">
      <c r="A114" s="19" t="s">
        <v>950</v>
      </c>
      <c r="B114" s="20">
        <v>42441.58333333333</v>
      </c>
      <c r="C114" s="21" t="s">
        <v>1051</v>
      </c>
      <c r="D114" s="22">
        <f t="shared" si="1"/>
        <v>-0.006936443997</v>
      </c>
      <c r="E114" s="18"/>
    </row>
    <row r="115">
      <c r="A115" s="19" t="s">
        <v>950</v>
      </c>
      <c r="B115" s="20">
        <v>42441.54166666667</v>
      </c>
      <c r="C115" s="21" t="s">
        <v>1052</v>
      </c>
      <c r="D115" s="22">
        <f t="shared" si="1"/>
        <v>0</v>
      </c>
      <c r="E115" s="18"/>
    </row>
    <row r="116">
      <c r="A116" s="19" t="s">
        <v>950</v>
      </c>
      <c r="B116" s="20">
        <v>42441.5</v>
      </c>
      <c r="C116" s="21" t="s">
        <v>1052</v>
      </c>
      <c r="D116" s="22">
        <f t="shared" si="1"/>
        <v>0</v>
      </c>
      <c r="E116" s="18"/>
    </row>
    <row r="117">
      <c r="A117" s="19" t="s">
        <v>950</v>
      </c>
      <c r="B117" s="20">
        <v>42441.45833333333</v>
      </c>
      <c r="C117" s="21" t="s">
        <v>1052</v>
      </c>
      <c r="D117" s="22">
        <f t="shared" si="1"/>
        <v>0</v>
      </c>
      <c r="E117" s="18"/>
    </row>
    <row r="118">
      <c r="A118" s="19" t="s">
        <v>950</v>
      </c>
      <c r="B118" s="20">
        <v>42441.41666666667</v>
      </c>
      <c r="C118" s="21" t="s">
        <v>1052</v>
      </c>
      <c r="D118" s="22">
        <f t="shared" si="1"/>
        <v>-0.006888660995</v>
      </c>
      <c r="E118" s="18"/>
    </row>
    <row r="119">
      <c r="A119" s="19" t="s">
        <v>950</v>
      </c>
      <c r="B119" s="20">
        <v>42441.375</v>
      </c>
      <c r="C119" s="21" t="s">
        <v>1053</v>
      </c>
      <c r="D119" s="22">
        <f t="shared" si="1"/>
        <v>-0.006841531817</v>
      </c>
      <c r="E119" s="18"/>
    </row>
    <row r="120">
      <c r="A120" s="19" t="s">
        <v>950</v>
      </c>
      <c r="B120" s="20">
        <v>42441.33333333333</v>
      </c>
      <c r="C120" s="21" t="s">
        <v>1054</v>
      </c>
      <c r="D120" s="22">
        <f t="shared" si="1"/>
        <v>-0.002270148535</v>
      </c>
      <c r="E120" s="18"/>
    </row>
    <row r="121">
      <c r="A121" s="19" t="s">
        <v>950</v>
      </c>
      <c r="B121" s="20">
        <v>42441.29166666667</v>
      </c>
      <c r="C121" s="21" t="s">
        <v>1055</v>
      </c>
      <c r="D121" s="22">
        <f t="shared" si="1"/>
        <v>0</v>
      </c>
      <c r="E121" s="18"/>
    </row>
    <row r="122">
      <c r="A122" s="19" t="s">
        <v>950</v>
      </c>
      <c r="B122" s="20">
        <v>42441.25</v>
      </c>
      <c r="C122" s="21" t="s">
        <v>1055</v>
      </c>
      <c r="D122" s="22">
        <f t="shared" si="1"/>
        <v>0.0114026321</v>
      </c>
      <c r="E122" s="18"/>
    </row>
    <row r="123">
      <c r="A123" s="19" t="s">
        <v>950</v>
      </c>
      <c r="B123" s="20">
        <v>42441.20833333333</v>
      </c>
      <c r="C123" s="21" t="s">
        <v>1056</v>
      </c>
      <c r="D123" s="22">
        <f t="shared" si="1"/>
        <v>0.006904515347</v>
      </c>
      <c r="E123" s="18"/>
    </row>
    <row r="124">
      <c r="A124" s="19" t="s">
        <v>950</v>
      </c>
      <c r="B124" s="20">
        <v>42441.16666666667</v>
      </c>
      <c r="C124" s="21" t="s">
        <v>1057</v>
      </c>
      <c r="D124" s="22">
        <f t="shared" si="1"/>
        <v>0.004629637899</v>
      </c>
      <c r="E124" s="18"/>
    </row>
    <row r="125">
      <c r="A125" s="19" t="s">
        <v>950</v>
      </c>
      <c r="B125" s="20">
        <v>42441.125</v>
      </c>
      <c r="C125" s="21" t="s">
        <v>1051</v>
      </c>
      <c r="D125" s="22">
        <f t="shared" si="1"/>
        <v>-0.01153415325</v>
      </c>
      <c r="E125" s="18"/>
    </row>
    <row r="126">
      <c r="A126" s="19" t="s">
        <v>950</v>
      </c>
      <c r="B126" s="20">
        <v>42441.08333333333</v>
      </c>
      <c r="C126" s="21" t="s">
        <v>1056</v>
      </c>
      <c r="D126" s="22">
        <f t="shared" si="1"/>
        <v>-0.002290951747</v>
      </c>
      <c r="E126" s="18"/>
    </row>
    <row r="127">
      <c r="A127" s="19" t="s">
        <v>950</v>
      </c>
      <c r="B127" s="20">
        <v>42441.04166666667</v>
      </c>
      <c r="C127" s="21" t="s">
        <v>1053</v>
      </c>
      <c r="D127" s="22">
        <f t="shared" si="1"/>
        <v>-0.00456621798</v>
      </c>
      <c r="E127" s="18"/>
    </row>
    <row r="128">
      <c r="A128" s="19" t="s">
        <v>950</v>
      </c>
      <c r="B128" s="20">
        <v>42441.0</v>
      </c>
      <c r="C128" s="21" t="s">
        <v>1058</v>
      </c>
      <c r="D128" s="22">
        <f t="shared" si="1"/>
        <v>-0.006810469003</v>
      </c>
      <c r="E128" s="18"/>
    </row>
    <row r="129">
      <c r="A129" s="19" t="s">
        <v>950</v>
      </c>
      <c r="B129" s="20">
        <v>42440.95833333333</v>
      </c>
      <c r="C129" s="21" t="s">
        <v>1059</v>
      </c>
      <c r="D129" s="22">
        <f t="shared" si="1"/>
        <v>-0.01124871254</v>
      </c>
      <c r="E129" s="18"/>
    </row>
    <row r="130">
      <c r="A130" s="19" t="s">
        <v>950</v>
      </c>
      <c r="B130" s="20">
        <v>42440.91666666667</v>
      </c>
      <c r="C130" s="21" t="s">
        <v>1060</v>
      </c>
      <c r="D130" s="22">
        <f t="shared" si="1"/>
        <v>-0.01553860343</v>
      </c>
      <c r="E130" s="18"/>
    </row>
    <row r="131">
      <c r="A131" s="19" t="s">
        <v>950</v>
      </c>
      <c r="B131" s="20">
        <v>42440.875</v>
      </c>
      <c r="C131" s="21" t="s">
        <v>1061</v>
      </c>
      <c r="D131" s="22">
        <f t="shared" si="1"/>
        <v>-0.00220022091</v>
      </c>
      <c r="E131" s="18"/>
    </row>
    <row r="132">
      <c r="A132" s="19" t="s">
        <v>950</v>
      </c>
      <c r="B132" s="20">
        <v>42440.83333333333</v>
      </c>
      <c r="C132" s="21" t="s">
        <v>1062</v>
      </c>
      <c r="D132" s="22">
        <f t="shared" si="1"/>
        <v>-0.002195390563</v>
      </c>
      <c r="E132" s="18"/>
    </row>
    <row r="133">
      <c r="A133" s="19" t="s">
        <v>950</v>
      </c>
      <c r="B133" s="20">
        <v>42440.79166666667</v>
      </c>
      <c r="C133" s="21" t="s">
        <v>1063</v>
      </c>
      <c r="D133" s="22">
        <f t="shared" si="1"/>
        <v>0</v>
      </c>
      <c r="E133" s="18"/>
    </row>
    <row r="134">
      <c r="A134" s="19" t="s">
        <v>950</v>
      </c>
      <c r="B134" s="20">
        <v>42440.75</v>
      </c>
      <c r="C134" s="21" t="s">
        <v>1063</v>
      </c>
      <c r="D134" s="22">
        <f t="shared" si="1"/>
        <v>-0.00219058138</v>
      </c>
      <c r="E134" s="18"/>
    </row>
    <row r="135">
      <c r="A135" s="19" t="s">
        <v>950</v>
      </c>
      <c r="B135" s="20">
        <v>42440.70833333333</v>
      </c>
      <c r="C135" s="21" t="s">
        <v>1064</v>
      </c>
      <c r="D135" s="22">
        <f t="shared" si="1"/>
        <v>0</v>
      </c>
      <c r="E135" s="18"/>
    </row>
    <row r="136">
      <c r="A136" s="19" t="s">
        <v>950</v>
      </c>
      <c r="B136" s="20">
        <v>42440.66666666667</v>
      </c>
      <c r="C136" s="21" t="s">
        <v>1064</v>
      </c>
      <c r="D136" s="22">
        <f t="shared" si="1"/>
        <v>0</v>
      </c>
      <c r="E136" s="18"/>
    </row>
    <row r="137">
      <c r="A137" s="19" t="s">
        <v>950</v>
      </c>
      <c r="B137" s="20">
        <v>42440.625</v>
      </c>
      <c r="C137" s="21" t="s">
        <v>1064</v>
      </c>
      <c r="D137" s="22">
        <f t="shared" si="1"/>
        <v>0</v>
      </c>
      <c r="E137" s="18"/>
    </row>
    <row r="138">
      <c r="A138" s="19" t="s">
        <v>950</v>
      </c>
      <c r="B138" s="20">
        <v>42440.58333333333</v>
      </c>
      <c r="C138" s="21" t="s">
        <v>1064</v>
      </c>
      <c r="D138" s="22">
        <f t="shared" si="1"/>
        <v>0</v>
      </c>
      <c r="E138" s="18"/>
    </row>
    <row r="139">
      <c r="A139" s="19" t="s">
        <v>950</v>
      </c>
      <c r="B139" s="20">
        <v>42440.54166666667</v>
      </c>
      <c r="C139" s="21" t="s">
        <v>1064</v>
      </c>
      <c r="D139" s="22">
        <f t="shared" si="1"/>
        <v>-0.00218579322</v>
      </c>
      <c r="E139" s="18"/>
    </row>
    <row r="140">
      <c r="A140" s="19" t="s">
        <v>950</v>
      </c>
      <c r="B140" s="20">
        <v>42440.5</v>
      </c>
      <c r="C140" s="21" t="s">
        <v>1065</v>
      </c>
      <c r="D140" s="22">
        <f t="shared" si="1"/>
        <v>-0.004357305369</v>
      </c>
      <c r="E140" s="18"/>
    </row>
    <row r="141">
      <c r="A141" s="19" t="s">
        <v>950</v>
      </c>
      <c r="B141" s="20">
        <v>42440.45833333333</v>
      </c>
      <c r="C141" s="21" t="s">
        <v>1066</v>
      </c>
      <c r="D141" s="22">
        <f t="shared" si="1"/>
        <v>0</v>
      </c>
      <c r="E141" s="18"/>
    </row>
    <row r="142">
      <c r="A142" s="19" t="s">
        <v>950</v>
      </c>
      <c r="B142" s="20">
        <v>42440.41666666667</v>
      </c>
      <c r="C142" s="21" t="s">
        <v>1066</v>
      </c>
      <c r="D142" s="22">
        <f t="shared" si="1"/>
        <v>0</v>
      </c>
      <c r="E142" s="18"/>
    </row>
    <row r="143">
      <c r="A143" s="19" t="s">
        <v>950</v>
      </c>
      <c r="B143" s="20">
        <v>42440.375</v>
      </c>
      <c r="C143" s="21" t="s">
        <v>1066</v>
      </c>
      <c r="D143" s="22">
        <f t="shared" si="1"/>
        <v>0</v>
      </c>
      <c r="E143" s="18"/>
    </row>
    <row r="144">
      <c r="A144" s="19" t="s">
        <v>950</v>
      </c>
      <c r="B144" s="20">
        <v>42440.33333333333</v>
      </c>
      <c r="C144" s="21" t="s">
        <v>1066</v>
      </c>
      <c r="D144" s="22">
        <f t="shared" si="1"/>
        <v>0.002176279423</v>
      </c>
      <c r="E144" s="18"/>
    </row>
    <row r="145">
      <c r="A145" s="19" t="s">
        <v>950</v>
      </c>
      <c r="B145" s="20">
        <v>42440.29166666667</v>
      </c>
      <c r="C145" s="21" t="s">
        <v>1067</v>
      </c>
      <c r="D145" s="22">
        <f t="shared" si="1"/>
        <v>0.002181025946</v>
      </c>
      <c r="E145" s="18"/>
    </row>
    <row r="146">
      <c r="A146" s="19" t="s">
        <v>950</v>
      </c>
      <c r="B146" s="20">
        <v>42440.25</v>
      </c>
      <c r="C146" s="21" t="s">
        <v>1065</v>
      </c>
      <c r="D146" s="22">
        <f t="shared" si="1"/>
        <v>0</v>
      </c>
      <c r="E146" s="18"/>
    </row>
    <row r="147">
      <c r="A147" s="19" t="s">
        <v>950</v>
      </c>
      <c r="B147" s="20">
        <v>42440.20833333333</v>
      </c>
      <c r="C147" s="21" t="s">
        <v>1065</v>
      </c>
      <c r="D147" s="22">
        <f t="shared" si="1"/>
        <v>-0.002181025946</v>
      </c>
      <c r="E147" s="18"/>
    </row>
    <row r="148">
      <c r="A148" s="19" t="s">
        <v>950</v>
      </c>
      <c r="B148" s="20">
        <v>42440.16666666667</v>
      </c>
      <c r="C148" s="21" t="s">
        <v>1067</v>
      </c>
      <c r="D148" s="22">
        <f t="shared" si="1"/>
        <v>0</v>
      </c>
      <c r="E148" s="18"/>
    </row>
    <row r="149">
      <c r="A149" s="19" t="s">
        <v>950</v>
      </c>
      <c r="B149" s="20">
        <v>42440.125</v>
      </c>
      <c r="C149" s="21" t="s">
        <v>1067</v>
      </c>
      <c r="D149" s="22">
        <f t="shared" si="1"/>
        <v>0</v>
      </c>
      <c r="E149" s="18"/>
    </row>
    <row r="150">
      <c r="A150" s="19" t="s">
        <v>950</v>
      </c>
      <c r="B150" s="20">
        <v>42440.08333333333</v>
      </c>
      <c r="C150" s="21" t="s">
        <v>1067</v>
      </c>
      <c r="D150" s="22">
        <f t="shared" si="1"/>
        <v>0</v>
      </c>
      <c r="E150" s="18"/>
    </row>
    <row r="151">
      <c r="A151" s="19" t="s">
        <v>950</v>
      </c>
      <c r="B151" s="20">
        <v>42440.04166666667</v>
      </c>
      <c r="C151" s="21" t="s">
        <v>1067</v>
      </c>
      <c r="D151" s="22">
        <f t="shared" si="1"/>
        <v>0</v>
      </c>
      <c r="E151" s="18"/>
    </row>
    <row r="152">
      <c r="A152" s="19" t="s">
        <v>950</v>
      </c>
      <c r="B152" s="20">
        <v>42440.0</v>
      </c>
      <c r="C152" s="21" t="s">
        <v>1067</v>
      </c>
      <c r="D152" s="22">
        <f t="shared" si="1"/>
        <v>-0.002176279423</v>
      </c>
      <c r="E152" s="18"/>
    </row>
    <row r="153">
      <c r="A153" s="19" t="s">
        <v>950</v>
      </c>
      <c r="B153" s="20">
        <v>42439.95833333333</v>
      </c>
      <c r="C153" s="21" t="s">
        <v>1066</v>
      </c>
      <c r="D153" s="22">
        <f t="shared" si="1"/>
        <v>0</v>
      </c>
      <c r="E153" s="18"/>
    </row>
    <row r="154">
      <c r="A154" s="19" t="s">
        <v>950</v>
      </c>
      <c r="B154" s="20">
        <v>42439.91666666667</v>
      </c>
      <c r="C154" s="21" t="s">
        <v>1066</v>
      </c>
      <c r="D154" s="22">
        <f t="shared" si="1"/>
        <v>0</v>
      </c>
      <c r="E154" s="18"/>
    </row>
    <row r="155">
      <c r="A155" s="19" t="s">
        <v>950</v>
      </c>
      <c r="B155" s="20">
        <v>42439.875</v>
      </c>
      <c r="C155" s="21" t="s">
        <v>1066</v>
      </c>
      <c r="D155" s="22">
        <f t="shared" si="1"/>
        <v>0</v>
      </c>
      <c r="E155" s="18"/>
    </row>
    <row r="156">
      <c r="A156" s="19" t="s">
        <v>950</v>
      </c>
      <c r="B156" s="20">
        <v>42439.83333333333</v>
      </c>
      <c r="C156" s="21" t="s">
        <v>1066</v>
      </c>
      <c r="D156" s="22">
        <f t="shared" si="1"/>
        <v>-0.002171553514</v>
      </c>
      <c r="E156" s="18"/>
    </row>
    <row r="157">
      <c r="A157" s="19" t="s">
        <v>950</v>
      </c>
      <c r="B157" s="20">
        <v>42439.79166666667</v>
      </c>
      <c r="C157" s="21" t="s">
        <v>1071</v>
      </c>
      <c r="D157" s="22">
        <f t="shared" si="1"/>
        <v>0</v>
      </c>
      <c r="E157" s="18"/>
    </row>
    <row r="158">
      <c r="A158" s="19" t="s">
        <v>950</v>
      </c>
      <c r="B158" s="20">
        <v>42439.75</v>
      </c>
      <c r="C158" s="21" t="s">
        <v>1071</v>
      </c>
      <c r="D158" s="22">
        <f t="shared" si="1"/>
        <v>-0.002166848085</v>
      </c>
      <c r="E158" s="18"/>
    </row>
    <row r="159">
      <c r="A159" s="19" t="s">
        <v>950</v>
      </c>
      <c r="B159" s="20">
        <v>42439.70833333333</v>
      </c>
      <c r="C159" s="21" t="s">
        <v>1073</v>
      </c>
      <c r="D159" s="22">
        <f t="shared" si="1"/>
        <v>0</v>
      </c>
      <c r="E159" s="18"/>
    </row>
    <row r="160">
      <c r="A160" s="19" t="s">
        <v>950</v>
      </c>
      <c r="B160" s="20">
        <v>42439.66666666667</v>
      </c>
      <c r="C160" s="21" t="s">
        <v>1073</v>
      </c>
      <c r="D160" s="22">
        <f t="shared" si="1"/>
        <v>-0.002162163004</v>
      </c>
      <c r="E160" s="18"/>
    </row>
    <row r="161">
      <c r="A161" s="19" t="s">
        <v>950</v>
      </c>
      <c r="B161" s="20">
        <v>42439.625</v>
      </c>
      <c r="C161" s="21" t="s">
        <v>1074</v>
      </c>
      <c r="D161" s="22">
        <f t="shared" si="1"/>
        <v>-0.00215749814</v>
      </c>
      <c r="E161" s="18"/>
    </row>
    <row r="162">
      <c r="A162" s="19" t="s">
        <v>950</v>
      </c>
      <c r="B162" s="20">
        <v>42439.58333333333</v>
      </c>
      <c r="C162" s="21" t="s">
        <v>1075</v>
      </c>
      <c r="D162" s="22">
        <f t="shared" si="1"/>
        <v>0</v>
      </c>
      <c r="E162" s="18"/>
    </row>
    <row r="163">
      <c r="A163" s="19" t="s">
        <v>950</v>
      </c>
      <c r="B163" s="20">
        <v>42439.54166666667</v>
      </c>
      <c r="C163" s="21" t="s">
        <v>1075</v>
      </c>
      <c r="D163" s="22">
        <f t="shared" si="1"/>
        <v>0</v>
      </c>
      <c r="E163" s="18"/>
    </row>
    <row r="164">
      <c r="A164" s="19" t="s">
        <v>950</v>
      </c>
      <c r="B164" s="20">
        <v>42439.5</v>
      </c>
      <c r="C164" s="21" t="s">
        <v>1075</v>
      </c>
      <c r="D164" s="22">
        <f t="shared" si="1"/>
        <v>0</v>
      </c>
      <c r="E164" s="18"/>
    </row>
    <row r="165">
      <c r="A165" s="19" t="s">
        <v>950</v>
      </c>
      <c r="B165" s="20">
        <v>42439.45833333333</v>
      </c>
      <c r="C165" s="21" t="s">
        <v>1075</v>
      </c>
      <c r="D165" s="22">
        <f t="shared" si="1"/>
        <v>0</v>
      </c>
      <c r="E165" s="18"/>
    </row>
    <row r="166">
      <c r="A166" s="19" t="s">
        <v>950</v>
      </c>
      <c r="B166" s="20">
        <v>42439.41666666667</v>
      </c>
      <c r="C166" s="21" t="s">
        <v>1075</v>
      </c>
      <c r="D166" s="22">
        <f t="shared" si="1"/>
        <v>-0.002152853361</v>
      </c>
      <c r="E166" s="18"/>
    </row>
    <row r="167">
      <c r="A167" s="19" t="s">
        <v>950</v>
      </c>
      <c r="B167" s="20">
        <v>42439.375</v>
      </c>
      <c r="C167" s="21" t="s">
        <v>1092</v>
      </c>
      <c r="D167" s="22">
        <f t="shared" si="1"/>
        <v>0</v>
      </c>
      <c r="E167" s="18"/>
    </row>
    <row r="168">
      <c r="A168" s="19" t="s">
        <v>950</v>
      </c>
      <c r="B168" s="20">
        <v>42439.33333333333</v>
      </c>
      <c r="C168" s="21" t="s">
        <v>1092</v>
      </c>
      <c r="D168" s="22">
        <f t="shared" si="1"/>
        <v>-0.004291852082</v>
      </c>
      <c r="E168" s="18"/>
    </row>
    <row r="169">
      <c r="A169" s="19" t="s">
        <v>950</v>
      </c>
      <c r="B169" s="20">
        <v>42439.29166666667</v>
      </c>
      <c r="C169" s="21" t="s">
        <v>1112</v>
      </c>
      <c r="D169" s="22">
        <f t="shared" si="1"/>
        <v>-0.002139038249</v>
      </c>
      <c r="E169" s="18"/>
    </row>
    <row r="170">
      <c r="A170" s="19" t="s">
        <v>950</v>
      </c>
      <c r="B170" s="20">
        <v>42439.25</v>
      </c>
      <c r="C170" s="21" t="s">
        <v>1115</v>
      </c>
      <c r="D170" s="22">
        <f t="shared" si="1"/>
        <v>-0.008510689668</v>
      </c>
      <c r="E170" s="18"/>
    </row>
    <row r="171">
      <c r="A171" s="19" t="s">
        <v>950</v>
      </c>
      <c r="B171" s="20">
        <v>42439.20833333333</v>
      </c>
      <c r="C171" s="21" t="s">
        <v>1127</v>
      </c>
      <c r="D171" s="22">
        <f t="shared" si="1"/>
        <v>0</v>
      </c>
      <c r="E171" s="18"/>
    </row>
    <row r="172">
      <c r="A172" s="19" t="s">
        <v>950</v>
      </c>
      <c r="B172" s="20">
        <v>42439.16666666667</v>
      </c>
      <c r="C172" s="21" t="s">
        <v>1127</v>
      </c>
      <c r="D172" s="22">
        <f t="shared" si="1"/>
        <v>-0.002116402906</v>
      </c>
      <c r="E172" s="18"/>
    </row>
    <row r="173">
      <c r="A173" s="19" t="s">
        <v>950</v>
      </c>
      <c r="B173" s="20">
        <v>42439.125</v>
      </c>
      <c r="C173" s="21" t="s">
        <v>1145</v>
      </c>
      <c r="D173" s="22">
        <f t="shared" si="1"/>
        <v>0</v>
      </c>
      <c r="E173" s="18"/>
    </row>
    <row r="174">
      <c r="A174" s="19" t="s">
        <v>950</v>
      </c>
      <c r="B174" s="20">
        <v>42439.08333333333</v>
      </c>
      <c r="C174" s="21" t="s">
        <v>1145</v>
      </c>
      <c r="D174" s="22">
        <f t="shared" si="1"/>
        <v>-0.004219415543</v>
      </c>
      <c r="E174" s="18"/>
    </row>
    <row r="175">
      <c r="A175" s="19" t="s">
        <v>950</v>
      </c>
      <c r="B175" s="20">
        <v>42439.04166666667</v>
      </c>
      <c r="C175" s="21" t="s">
        <v>1152</v>
      </c>
      <c r="D175" s="22">
        <f t="shared" si="1"/>
        <v>-0.01670184962</v>
      </c>
      <c r="E175" s="18"/>
    </row>
    <row r="176">
      <c r="A176" s="19" t="s">
        <v>950</v>
      </c>
      <c r="B176" s="20">
        <v>42439.0</v>
      </c>
      <c r="C176" s="21" t="s">
        <v>1154</v>
      </c>
      <c r="D176" s="22">
        <f t="shared" si="1"/>
        <v>-0.006191970248</v>
      </c>
      <c r="E176" s="18"/>
    </row>
    <row r="177">
      <c r="A177" s="19" t="s">
        <v>950</v>
      </c>
      <c r="B177" s="20">
        <v>42438.95833333333</v>
      </c>
      <c r="C177" s="21" t="s">
        <v>1163</v>
      </c>
      <c r="D177" s="22">
        <f t="shared" si="1"/>
        <v>-0.004106781953</v>
      </c>
      <c r="E177" s="18"/>
    </row>
    <row r="178">
      <c r="A178" s="19" t="s">
        <v>950</v>
      </c>
      <c r="B178" s="20">
        <v>42438.91666666667</v>
      </c>
      <c r="C178" s="21" t="s">
        <v>1164</v>
      </c>
      <c r="D178" s="22">
        <f t="shared" si="1"/>
        <v>0</v>
      </c>
      <c r="E178" s="18"/>
    </row>
    <row r="179">
      <c r="A179" s="19" t="s">
        <v>950</v>
      </c>
      <c r="B179" s="20">
        <v>42438.875</v>
      </c>
      <c r="C179" s="21" t="s">
        <v>1164</v>
      </c>
      <c r="D179" s="22">
        <f t="shared" si="1"/>
        <v>0</v>
      </c>
      <c r="E179" s="18"/>
    </row>
    <row r="180">
      <c r="A180" s="19" t="s">
        <v>950</v>
      </c>
      <c r="B180" s="20">
        <v>42438.83333333333</v>
      </c>
      <c r="C180" s="21" t="s">
        <v>1164</v>
      </c>
      <c r="D180" s="22">
        <f t="shared" si="1"/>
        <v>0.002051282771</v>
      </c>
      <c r="E180" s="18"/>
    </row>
    <row r="181">
      <c r="A181" s="19" t="s">
        <v>950</v>
      </c>
      <c r="B181" s="20">
        <v>42438.79166666667</v>
      </c>
      <c r="C181" s="21" t="s">
        <v>1175</v>
      </c>
      <c r="D181" s="22">
        <f t="shared" si="1"/>
        <v>-0.002051282771</v>
      </c>
      <c r="E181" s="18"/>
    </row>
    <row r="182">
      <c r="A182" s="19" t="s">
        <v>950</v>
      </c>
      <c r="B182" s="20">
        <v>42438.75</v>
      </c>
      <c r="C182" s="21" t="s">
        <v>1164</v>
      </c>
      <c r="D182" s="22">
        <f t="shared" si="1"/>
        <v>0</v>
      </c>
      <c r="E182" s="18"/>
    </row>
    <row r="183">
      <c r="A183" s="19" t="s">
        <v>950</v>
      </c>
      <c r="B183" s="20">
        <v>42438.70833333333</v>
      </c>
      <c r="C183" s="21" t="s">
        <v>1164</v>
      </c>
      <c r="D183" s="22">
        <f t="shared" si="1"/>
        <v>0.002051282771</v>
      </c>
      <c r="E183" s="18"/>
    </row>
    <row r="184">
      <c r="A184" s="19" t="s">
        <v>950</v>
      </c>
      <c r="B184" s="20">
        <v>42438.66666666667</v>
      </c>
      <c r="C184" s="21" t="s">
        <v>1175</v>
      </c>
      <c r="D184" s="22">
        <f t="shared" si="1"/>
        <v>0.004115232145</v>
      </c>
      <c r="E184" s="18"/>
    </row>
    <row r="185">
      <c r="A185" s="19" t="s">
        <v>950</v>
      </c>
      <c r="B185" s="20">
        <v>42438.625</v>
      </c>
      <c r="C185" s="21" t="s">
        <v>1195</v>
      </c>
      <c r="D185" s="22">
        <f t="shared" si="1"/>
        <v>-0.002059732963</v>
      </c>
      <c r="E185" s="18"/>
    </row>
    <row r="186">
      <c r="A186" s="19" t="s">
        <v>950</v>
      </c>
      <c r="B186" s="20">
        <v>42438.58333333333</v>
      </c>
      <c r="C186" s="21" t="s">
        <v>1163</v>
      </c>
      <c r="D186" s="22">
        <f t="shared" si="1"/>
        <v>-0.008196767204</v>
      </c>
      <c r="E186" s="18"/>
    </row>
    <row r="187">
      <c r="A187" s="19" t="s">
        <v>950</v>
      </c>
      <c r="B187" s="20">
        <v>42438.54166666667</v>
      </c>
      <c r="C187" s="21" t="s">
        <v>1198</v>
      </c>
      <c r="D187" s="22">
        <f t="shared" si="1"/>
        <v>-0.004073325388</v>
      </c>
      <c r="E187" s="18"/>
    </row>
    <row r="188">
      <c r="A188" s="19" t="s">
        <v>950</v>
      </c>
      <c r="B188" s="20">
        <v>42438.5</v>
      </c>
      <c r="C188" s="21" t="s">
        <v>1199</v>
      </c>
      <c r="D188" s="22">
        <f t="shared" si="1"/>
        <v>0</v>
      </c>
      <c r="E188" s="18"/>
    </row>
    <row r="189">
      <c r="A189" s="19" t="s">
        <v>950</v>
      </c>
      <c r="B189" s="20">
        <v>42438.45833333333</v>
      </c>
      <c r="C189" s="21" t="s">
        <v>1199</v>
      </c>
      <c r="D189" s="22">
        <f t="shared" si="1"/>
        <v>0</v>
      </c>
      <c r="E189" s="18"/>
    </row>
    <row r="190">
      <c r="A190" s="19" t="s">
        <v>950</v>
      </c>
      <c r="B190" s="20">
        <v>42438.41666666667</v>
      </c>
      <c r="C190" s="21" t="s">
        <v>1199</v>
      </c>
      <c r="D190" s="22">
        <f t="shared" si="1"/>
        <v>0</v>
      </c>
      <c r="E190" s="18"/>
    </row>
    <row r="191">
      <c r="A191" s="19" t="s">
        <v>950</v>
      </c>
      <c r="B191" s="20">
        <v>42438.375</v>
      </c>
      <c r="C191" s="21" t="s">
        <v>1199</v>
      </c>
      <c r="D191" s="22">
        <f t="shared" si="1"/>
        <v>-0.00203045755</v>
      </c>
      <c r="E191" s="18"/>
    </row>
    <row r="192">
      <c r="A192" s="19" t="s">
        <v>950</v>
      </c>
      <c r="B192" s="20">
        <v>42438.33333333333</v>
      </c>
      <c r="C192" s="21" t="s">
        <v>1201</v>
      </c>
      <c r="D192" s="22">
        <f t="shared" si="1"/>
        <v>0</v>
      </c>
      <c r="E192" s="18"/>
    </row>
    <row r="193">
      <c r="A193" s="19" t="s">
        <v>950</v>
      </c>
      <c r="B193" s="20">
        <v>42438.29166666667</v>
      </c>
      <c r="C193" s="21" t="s">
        <v>1201</v>
      </c>
      <c r="D193" s="22">
        <f t="shared" si="1"/>
        <v>0</v>
      </c>
      <c r="E193" s="18"/>
    </row>
    <row r="194">
      <c r="A194" s="19" t="s">
        <v>950</v>
      </c>
      <c r="B194" s="20">
        <v>42438.25</v>
      </c>
      <c r="C194" s="21" t="s">
        <v>1201</v>
      </c>
      <c r="D194" s="22">
        <f t="shared" si="1"/>
        <v>-0.002026343145</v>
      </c>
      <c r="E194" s="18"/>
    </row>
    <row r="195">
      <c r="A195" s="19" t="s">
        <v>950</v>
      </c>
      <c r="B195" s="20">
        <v>42438.20833333333</v>
      </c>
      <c r="C195" s="21" t="s">
        <v>1220</v>
      </c>
      <c r="D195" s="22">
        <f t="shared" si="1"/>
        <v>0</v>
      </c>
      <c r="E195" s="18"/>
    </row>
    <row r="196">
      <c r="A196" s="19" t="s">
        <v>950</v>
      </c>
      <c r="B196" s="20">
        <v>42438.16666666667</v>
      </c>
      <c r="C196" s="21" t="s">
        <v>1220</v>
      </c>
      <c r="D196" s="22">
        <f t="shared" si="1"/>
        <v>0</v>
      </c>
      <c r="E196" s="18"/>
    </row>
    <row r="197">
      <c r="A197" s="19" t="s">
        <v>950</v>
      </c>
      <c r="B197" s="20">
        <v>42438.125</v>
      </c>
      <c r="C197" s="21" t="s">
        <v>1220</v>
      </c>
      <c r="D197" s="22">
        <f t="shared" si="1"/>
        <v>0</v>
      </c>
      <c r="E197" s="18"/>
    </row>
    <row r="198">
      <c r="A198" s="19" t="s">
        <v>950</v>
      </c>
      <c r="B198" s="20">
        <v>42438.08333333333</v>
      </c>
      <c r="C198" s="21" t="s">
        <v>1220</v>
      </c>
      <c r="D198" s="22">
        <f t="shared" si="1"/>
        <v>0</v>
      </c>
      <c r="E198" s="18"/>
    </row>
    <row r="199">
      <c r="A199" s="19" t="s">
        <v>950</v>
      </c>
      <c r="B199" s="20">
        <v>42438.04166666667</v>
      </c>
      <c r="C199" s="21" t="s">
        <v>1220</v>
      </c>
      <c r="D199" s="22">
        <f t="shared" si="1"/>
        <v>0</v>
      </c>
      <c r="E199" s="18"/>
    </row>
    <row r="200">
      <c r="A200" s="19" t="s">
        <v>950</v>
      </c>
      <c r="B200" s="20">
        <v>42438.0</v>
      </c>
      <c r="C200" s="21" t="s">
        <v>1220</v>
      </c>
      <c r="D200" s="22">
        <f t="shared" si="1"/>
        <v>-0.002022245381</v>
      </c>
      <c r="E200" s="18"/>
    </row>
    <row r="201">
      <c r="A201" s="19" t="s">
        <v>950</v>
      </c>
      <c r="B201" s="20">
        <v>42437.95833333333</v>
      </c>
      <c r="C201" s="21" t="s">
        <v>1230</v>
      </c>
      <c r="D201" s="22">
        <f t="shared" si="1"/>
        <v>0.002022245381</v>
      </c>
      <c r="E201" s="18"/>
    </row>
    <row r="202">
      <c r="A202" s="19" t="s">
        <v>950</v>
      </c>
      <c r="B202" s="20">
        <v>42437.91666666667</v>
      </c>
      <c r="C202" s="21" t="s">
        <v>1220</v>
      </c>
      <c r="D202" s="22">
        <f t="shared" si="1"/>
        <v>0</v>
      </c>
      <c r="E202" s="18"/>
    </row>
    <row r="203">
      <c r="A203" s="19" t="s">
        <v>950</v>
      </c>
      <c r="B203" s="20">
        <v>42437.875</v>
      </c>
      <c r="C203" s="21" t="s">
        <v>1220</v>
      </c>
      <c r="D203" s="22">
        <f t="shared" si="1"/>
        <v>0</v>
      </c>
      <c r="E203" s="18"/>
    </row>
    <row r="204">
      <c r="A204" s="19" t="s">
        <v>950</v>
      </c>
      <c r="B204" s="20">
        <v>42437.83333333333</v>
      </c>
      <c r="C204" s="21" t="s">
        <v>1220</v>
      </c>
      <c r="D204" s="22">
        <f t="shared" si="1"/>
        <v>-0.004040409537</v>
      </c>
      <c r="E204" s="18"/>
    </row>
    <row r="205">
      <c r="A205" s="19" t="s">
        <v>950</v>
      </c>
      <c r="B205" s="20">
        <v>42437.79166666667</v>
      </c>
      <c r="C205" s="21" t="s">
        <v>1250</v>
      </c>
      <c r="D205" s="22">
        <f t="shared" si="1"/>
        <v>-0.002014099372</v>
      </c>
      <c r="E205" s="18"/>
    </row>
    <row r="206">
      <c r="A206" s="19" t="s">
        <v>950</v>
      </c>
      <c r="B206" s="20">
        <v>42437.75</v>
      </c>
      <c r="C206" s="21" t="s">
        <v>1253</v>
      </c>
      <c r="D206" s="22">
        <f t="shared" si="1"/>
        <v>-0.002010050928</v>
      </c>
      <c r="E206" s="18"/>
    </row>
    <row r="207">
      <c r="A207" s="19" t="s">
        <v>950</v>
      </c>
      <c r="B207" s="20">
        <v>42437.70833333333</v>
      </c>
      <c r="C207" s="21" t="s">
        <v>1254</v>
      </c>
      <c r="D207" s="22">
        <f t="shared" si="1"/>
        <v>-0.004008021398</v>
      </c>
      <c r="E207" s="18"/>
    </row>
    <row r="208">
      <c r="A208" s="19" t="s">
        <v>950</v>
      </c>
      <c r="B208" s="20">
        <v>42437.66666666667</v>
      </c>
      <c r="C208" s="21" t="s">
        <v>1256</v>
      </c>
      <c r="D208" s="22">
        <f t="shared" si="1"/>
        <v>-0.001998002663</v>
      </c>
      <c r="E208" s="18"/>
    </row>
    <row r="209">
      <c r="A209" s="19" t="s">
        <v>950</v>
      </c>
      <c r="B209" s="20">
        <v>42437.625</v>
      </c>
      <c r="C209" s="21" t="s">
        <v>1258</v>
      </c>
      <c r="D209" s="22">
        <f t="shared" si="1"/>
        <v>0</v>
      </c>
      <c r="E209" s="18"/>
    </row>
    <row r="210">
      <c r="A210" s="19" t="s">
        <v>950</v>
      </c>
      <c r="B210" s="20">
        <v>42437.58333333333</v>
      </c>
      <c r="C210" s="21" t="s">
        <v>1258</v>
      </c>
      <c r="D210" s="22">
        <f t="shared" si="1"/>
        <v>0</v>
      </c>
      <c r="E210" s="18"/>
    </row>
    <row r="211">
      <c r="A211" s="19" t="s">
        <v>950</v>
      </c>
      <c r="B211" s="20">
        <v>42437.54166666667</v>
      </c>
      <c r="C211" s="21" t="s">
        <v>1258</v>
      </c>
      <c r="D211" s="22">
        <f t="shared" si="1"/>
        <v>-0.001994018607</v>
      </c>
      <c r="E211" s="18"/>
    </row>
    <row r="212">
      <c r="A212" s="19" t="s">
        <v>950</v>
      </c>
      <c r="B212" s="20">
        <v>42437.5</v>
      </c>
      <c r="C212" s="21" t="s">
        <v>1282</v>
      </c>
      <c r="D212" s="22">
        <f t="shared" si="1"/>
        <v>0</v>
      </c>
      <c r="E212" s="18"/>
    </row>
    <row r="213">
      <c r="A213" s="19" t="s">
        <v>950</v>
      </c>
      <c r="B213" s="20">
        <v>42437.45833333333</v>
      </c>
      <c r="C213" s="21" t="s">
        <v>1282</v>
      </c>
      <c r="D213" s="22">
        <f t="shared" si="1"/>
        <v>0</v>
      </c>
      <c r="E213" s="18"/>
    </row>
    <row r="214">
      <c r="A214" s="19" t="s">
        <v>950</v>
      </c>
      <c r="B214" s="20">
        <v>42437.41666666667</v>
      </c>
      <c r="C214" s="21" t="s">
        <v>1282</v>
      </c>
      <c r="D214" s="22">
        <f t="shared" si="1"/>
        <v>-0.005958309584</v>
      </c>
      <c r="E214" s="18"/>
    </row>
    <row r="215">
      <c r="A215" s="19" t="s">
        <v>950</v>
      </c>
      <c r="B215" s="20">
        <v>42437.375</v>
      </c>
      <c r="C215" s="21" t="s">
        <v>1285</v>
      </c>
      <c r="D215" s="22">
        <f t="shared" si="1"/>
        <v>0</v>
      </c>
      <c r="E215" s="18"/>
    </row>
    <row r="216">
      <c r="A216" s="19" t="s">
        <v>950</v>
      </c>
      <c r="B216" s="20">
        <v>42437.33333333333</v>
      </c>
      <c r="C216" s="21" t="s">
        <v>1285</v>
      </c>
      <c r="D216" s="22">
        <f t="shared" si="1"/>
        <v>-0.02541681298</v>
      </c>
      <c r="E216" s="18"/>
    </row>
    <row r="217">
      <c r="A217" s="19" t="s">
        <v>950</v>
      </c>
      <c r="B217" s="20">
        <v>42437.29166666667</v>
      </c>
      <c r="C217" s="21" t="s">
        <v>1301</v>
      </c>
      <c r="D217" s="22">
        <f t="shared" si="1"/>
        <v>-0.001928640906</v>
      </c>
      <c r="E217" s="18"/>
    </row>
    <row r="218">
      <c r="A218" s="19" t="s">
        <v>950</v>
      </c>
      <c r="B218" s="20">
        <v>42437.25</v>
      </c>
      <c r="C218" s="21" t="s">
        <v>1312</v>
      </c>
      <c r="D218" s="22">
        <f t="shared" si="1"/>
        <v>-0.00192492841</v>
      </c>
      <c r="E218" s="18"/>
    </row>
    <row r="219">
      <c r="A219" s="19" t="s">
        <v>950</v>
      </c>
      <c r="B219" s="20">
        <v>42437.20833333333</v>
      </c>
      <c r="C219" s="21" t="s">
        <v>1317</v>
      </c>
      <c r="D219" s="22">
        <f t="shared" si="1"/>
        <v>0</v>
      </c>
      <c r="E219" s="18"/>
    </row>
    <row r="220">
      <c r="A220" s="19" t="s">
        <v>950</v>
      </c>
      <c r="B220" s="20">
        <v>42437.16666666667</v>
      </c>
      <c r="C220" s="21" t="s">
        <v>1317</v>
      </c>
      <c r="D220" s="22">
        <f t="shared" si="1"/>
        <v>0</v>
      </c>
      <c r="E220" s="18"/>
    </row>
    <row r="221">
      <c r="A221" s="19" t="s">
        <v>950</v>
      </c>
      <c r="B221" s="20">
        <v>42437.125</v>
      </c>
      <c r="C221" s="21" t="s">
        <v>1317</v>
      </c>
      <c r="D221" s="22">
        <f t="shared" si="1"/>
        <v>0</v>
      </c>
      <c r="E221" s="18"/>
    </row>
    <row r="222">
      <c r="A222" s="19" t="s">
        <v>950</v>
      </c>
      <c r="B222" s="20">
        <v>42437.08333333333</v>
      </c>
      <c r="C222" s="21" t="s">
        <v>1317</v>
      </c>
      <c r="D222" s="22">
        <f t="shared" si="1"/>
        <v>-0.001921230178</v>
      </c>
      <c r="E222" s="18"/>
    </row>
    <row r="223">
      <c r="A223" s="19" t="s">
        <v>950</v>
      </c>
      <c r="B223" s="20">
        <v>42437.04166666667</v>
      </c>
      <c r="C223" s="21" t="s">
        <v>1329</v>
      </c>
      <c r="D223" s="22">
        <f t="shared" si="1"/>
        <v>-0.001917546129</v>
      </c>
      <c r="E223" s="18"/>
    </row>
    <row r="224">
      <c r="A224" s="19" t="s">
        <v>950</v>
      </c>
      <c r="B224" s="20">
        <v>42437.0</v>
      </c>
      <c r="C224" s="21" t="s">
        <v>1331</v>
      </c>
      <c r="D224" s="22">
        <f t="shared" si="1"/>
        <v>0.003838776307</v>
      </c>
      <c r="E224" s="18"/>
    </row>
    <row r="225">
      <c r="A225" s="19" t="s">
        <v>950</v>
      </c>
      <c r="B225" s="20">
        <v>42436.95833333333</v>
      </c>
      <c r="C225" s="21" t="s">
        <v>1317</v>
      </c>
      <c r="D225" s="22">
        <f t="shared" si="1"/>
        <v>0.00192492841</v>
      </c>
      <c r="E225" s="18"/>
    </row>
    <row r="226">
      <c r="A226" s="19" t="s">
        <v>950</v>
      </c>
      <c r="B226" s="20">
        <v>42436.91666666667</v>
      </c>
      <c r="C226" s="21" t="s">
        <v>1312</v>
      </c>
      <c r="D226" s="22">
        <f t="shared" si="1"/>
        <v>-0.003846158587</v>
      </c>
      <c r="E226" s="18"/>
    </row>
    <row r="227">
      <c r="A227" s="19" t="s">
        <v>950</v>
      </c>
      <c r="B227" s="20">
        <v>42436.875</v>
      </c>
      <c r="C227" s="21" t="s">
        <v>1329</v>
      </c>
      <c r="D227" s="22">
        <f t="shared" si="1"/>
        <v>0</v>
      </c>
      <c r="E227" s="18"/>
    </row>
    <row r="228">
      <c r="A228" s="19" t="s">
        <v>950</v>
      </c>
      <c r="B228" s="20">
        <v>42436.83333333333</v>
      </c>
      <c r="C228" s="21" t="s">
        <v>1329</v>
      </c>
      <c r="D228" s="22">
        <f t="shared" si="1"/>
        <v>0</v>
      </c>
      <c r="E228" s="18"/>
    </row>
    <row r="229">
      <c r="A229" s="19" t="s">
        <v>950</v>
      </c>
      <c r="B229" s="20">
        <v>42436.79166666667</v>
      </c>
      <c r="C229" s="21" t="s">
        <v>1329</v>
      </c>
      <c r="D229" s="22">
        <f t="shared" si="1"/>
        <v>0</v>
      </c>
      <c r="E229" s="18"/>
    </row>
    <row r="230">
      <c r="A230" s="19" t="s">
        <v>950</v>
      </c>
      <c r="B230" s="20">
        <v>42436.75</v>
      </c>
      <c r="C230" s="21" t="s">
        <v>1329</v>
      </c>
      <c r="D230" s="22">
        <f t="shared" si="1"/>
        <v>0</v>
      </c>
      <c r="E230" s="18"/>
    </row>
    <row r="231">
      <c r="A231" s="19" t="s">
        <v>950</v>
      </c>
      <c r="B231" s="20">
        <v>42436.70833333333</v>
      </c>
      <c r="C231" s="21" t="s">
        <v>1329</v>
      </c>
      <c r="D231" s="22">
        <f t="shared" si="1"/>
        <v>0</v>
      </c>
      <c r="E231" s="18"/>
    </row>
    <row r="232">
      <c r="A232" s="19" t="s">
        <v>950</v>
      </c>
      <c r="B232" s="20">
        <v>42436.66666666667</v>
      </c>
      <c r="C232" s="21" t="s">
        <v>1329</v>
      </c>
      <c r="D232" s="22">
        <f t="shared" si="1"/>
        <v>-0.009551170984</v>
      </c>
      <c r="E232" s="18"/>
    </row>
    <row r="233">
      <c r="A233" s="19" t="s">
        <v>950</v>
      </c>
      <c r="B233" s="20">
        <v>42436.625</v>
      </c>
      <c r="C233" s="21" t="s">
        <v>1367</v>
      </c>
      <c r="D233" s="22">
        <f t="shared" si="1"/>
        <v>0</v>
      </c>
      <c r="E233" s="18"/>
    </row>
    <row r="234">
      <c r="A234" s="19" t="s">
        <v>950</v>
      </c>
      <c r="B234" s="20">
        <v>42436.58333333333</v>
      </c>
      <c r="C234" s="21" t="s">
        <v>1367</v>
      </c>
      <c r="D234" s="22">
        <f t="shared" si="1"/>
        <v>0</v>
      </c>
      <c r="E234" s="18"/>
    </row>
    <row r="235">
      <c r="A235" s="19" t="s">
        <v>950</v>
      </c>
      <c r="B235" s="20">
        <v>42436.54166666667</v>
      </c>
      <c r="C235" s="21" t="s">
        <v>1367</v>
      </c>
      <c r="D235" s="22">
        <f t="shared" si="1"/>
        <v>0</v>
      </c>
      <c r="E235" s="18"/>
    </row>
    <row r="236">
      <c r="A236" s="19" t="s">
        <v>950</v>
      </c>
      <c r="B236" s="20">
        <v>42436.5</v>
      </c>
      <c r="C236" s="21" t="s">
        <v>1367</v>
      </c>
      <c r="D236" s="22">
        <f t="shared" si="1"/>
        <v>-0.01509462622</v>
      </c>
      <c r="E236" s="18"/>
    </row>
    <row r="237">
      <c r="A237" s="19" t="s">
        <v>950</v>
      </c>
      <c r="B237" s="20">
        <v>42436.45833333333</v>
      </c>
      <c r="C237" s="21" t="s">
        <v>1391</v>
      </c>
      <c r="D237" s="22">
        <f t="shared" si="1"/>
        <v>-0.007462721202</v>
      </c>
      <c r="E237" s="18"/>
    </row>
    <row r="238">
      <c r="A238" s="19" t="s">
        <v>950</v>
      </c>
      <c r="B238" s="20">
        <v>42436.41666666667</v>
      </c>
      <c r="C238" s="21" t="s">
        <v>1396</v>
      </c>
      <c r="D238" s="22">
        <f t="shared" si="1"/>
        <v>0</v>
      </c>
      <c r="E238" s="18"/>
    </row>
    <row r="239">
      <c r="A239" s="19" t="s">
        <v>950</v>
      </c>
      <c r="B239" s="20">
        <v>42436.375</v>
      </c>
      <c r="C239" s="21" t="s">
        <v>1396</v>
      </c>
      <c r="D239" s="22">
        <f t="shared" si="1"/>
        <v>-0.001857010747</v>
      </c>
      <c r="E239" s="18"/>
    </row>
    <row r="240">
      <c r="A240" s="19" t="s">
        <v>950</v>
      </c>
      <c r="B240" s="20">
        <v>42436.33333333333</v>
      </c>
      <c r="C240" s="21" t="s">
        <v>1401</v>
      </c>
      <c r="D240" s="22">
        <f t="shared" si="1"/>
        <v>-0.001853568649</v>
      </c>
      <c r="E240" s="18"/>
    </row>
    <row r="241">
      <c r="A241" s="19" t="s">
        <v>950</v>
      </c>
      <c r="B241" s="20">
        <v>42436.29166666667</v>
      </c>
      <c r="C241" s="21" t="s">
        <v>1406</v>
      </c>
      <c r="D241" s="22">
        <f t="shared" si="1"/>
        <v>0.001853568649</v>
      </c>
      <c r="E241" s="18"/>
    </row>
    <row r="242">
      <c r="A242" s="19" t="s">
        <v>950</v>
      </c>
      <c r="B242" s="20">
        <v>42436.25</v>
      </c>
      <c r="C242" s="21" t="s">
        <v>1401</v>
      </c>
      <c r="D242" s="22">
        <f t="shared" si="1"/>
        <v>0</v>
      </c>
      <c r="E242" s="18"/>
    </row>
    <row r="243">
      <c r="A243" s="19" t="s">
        <v>950</v>
      </c>
      <c r="B243" s="20">
        <v>42436.20833333333</v>
      </c>
      <c r="C243" s="21" t="s">
        <v>1401</v>
      </c>
      <c r="D243" s="22">
        <f t="shared" si="1"/>
        <v>0.001857010747</v>
      </c>
      <c r="E243" s="18"/>
    </row>
    <row r="244">
      <c r="A244" s="19" t="s">
        <v>950</v>
      </c>
      <c r="B244" s="20">
        <v>42436.16666666667</v>
      </c>
      <c r="C244" s="21" t="s">
        <v>1396</v>
      </c>
      <c r="D244" s="22">
        <f t="shared" si="1"/>
        <v>0</v>
      </c>
      <c r="E244" s="18"/>
    </row>
    <row r="245">
      <c r="A245" s="19" t="s">
        <v>950</v>
      </c>
      <c r="B245" s="20">
        <v>42436.125</v>
      </c>
      <c r="C245" s="21" t="s">
        <v>1396</v>
      </c>
      <c r="D245" s="22">
        <f t="shared" si="1"/>
        <v>-0.001857010747</v>
      </c>
      <c r="E245" s="18"/>
    </row>
    <row r="246">
      <c r="A246" s="19" t="s">
        <v>950</v>
      </c>
      <c r="B246" s="20">
        <v>42436.08333333333</v>
      </c>
      <c r="C246" s="21" t="s">
        <v>1401</v>
      </c>
      <c r="D246" s="22">
        <f t="shared" si="1"/>
        <v>-0.003703707937</v>
      </c>
      <c r="E246" s="18"/>
    </row>
    <row r="247">
      <c r="A247" s="19" t="s">
        <v>950</v>
      </c>
      <c r="B247" s="20">
        <v>42436.04166666667</v>
      </c>
      <c r="C247" s="21" t="s">
        <v>1424</v>
      </c>
      <c r="D247" s="22">
        <f t="shared" si="1"/>
        <v>-0.001846722593</v>
      </c>
      <c r="E247" s="18"/>
    </row>
    <row r="248">
      <c r="A248" s="19" t="s">
        <v>950</v>
      </c>
      <c r="B248" s="20">
        <v>42436.0</v>
      </c>
      <c r="C248" s="21" t="s">
        <v>1425</v>
      </c>
      <c r="D248" s="22">
        <f t="shared" si="1"/>
        <v>0.01299925454</v>
      </c>
      <c r="E248" s="18"/>
    </row>
    <row r="249">
      <c r="A249" s="19" t="s">
        <v>950</v>
      </c>
      <c r="B249" s="20">
        <v>42435.95833333333</v>
      </c>
      <c r="C249" s="21" t="s">
        <v>1426</v>
      </c>
      <c r="D249" s="22">
        <f t="shared" si="1"/>
        <v>0</v>
      </c>
      <c r="E249" s="18"/>
    </row>
    <row r="250">
      <c r="A250" s="19" t="s">
        <v>950</v>
      </c>
      <c r="B250" s="20">
        <v>42435.91666666667</v>
      </c>
      <c r="C250" s="21" t="s">
        <v>1426</v>
      </c>
      <c r="D250" s="22">
        <f t="shared" si="1"/>
        <v>0</v>
      </c>
      <c r="E250" s="18"/>
    </row>
    <row r="251">
      <c r="A251" s="19" t="s">
        <v>950</v>
      </c>
      <c r="B251" s="20">
        <v>42435.875</v>
      </c>
      <c r="C251" s="21" t="s">
        <v>1426</v>
      </c>
      <c r="D251" s="22">
        <f t="shared" si="1"/>
        <v>0.00374532273</v>
      </c>
      <c r="E251" s="18"/>
    </row>
    <row r="252">
      <c r="A252" s="19" t="s">
        <v>950</v>
      </c>
      <c r="B252" s="20">
        <v>42435.83333333333</v>
      </c>
      <c r="C252" s="21" t="s">
        <v>1428</v>
      </c>
      <c r="D252" s="22">
        <f t="shared" si="1"/>
        <v>0</v>
      </c>
      <c r="E252" s="18"/>
    </row>
    <row r="253">
      <c r="A253" s="19" t="s">
        <v>950</v>
      </c>
      <c r="B253" s="20">
        <v>42435.79166666667</v>
      </c>
      <c r="C253" s="21" t="s">
        <v>1428</v>
      </c>
      <c r="D253" s="22">
        <f t="shared" si="1"/>
        <v>0</v>
      </c>
      <c r="E253" s="18"/>
    </row>
    <row r="254">
      <c r="A254" s="19" t="s">
        <v>950</v>
      </c>
      <c r="B254" s="20">
        <v>42435.75</v>
      </c>
      <c r="C254" s="21" t="s">
        <v>1428</v>
      </c>
      <c r="D254" s="22">
        <f t="shared" si="1"/>
        <v>0</v>
      </c>
      <c r="E254" s="18"/>
    </row>
    <row r="255">
      <c r="A255" s="19" t="s">
        <v>950</v>
      </c>
      <c r="B255" s="20">
        <v>42435.70833333333</v>
      </c>
      <c r="C255" s="21" t="s">
        <v>1428</v>
      </c>
      <c r="D255" s="22">
        <f t="shared" si="1"/>
        <v>0</v>
      </c>
      <c r="E255" s="18"/>
    </row>
    <row r="256">
      <c r="A256" s="19" t="s">
        <v>950</v>
      </c>
      <c r="B256" s="20">
        <v>42435.66666666667</v>
      </c>
      <c r="C256" s="21" t="s">
        <v>1428</v>
      </c>
      <c r="D256" s="22">
        <f t="shared" si="1"/>
        <v>0.001877934824</v>
      </c>
      <c r="E256" s="18"/>
    </row>
    <row r="257">
      <c r="A257" s="19" t="s">
        <v>950</v>
      </c>
      <c r="B257" s="20">
        <v>42435.625</v>
      </c>
      <c r="C257" s="21" t="s">
        <v>1429</v>
      </c>
      <c r="D257" s="22">
        <f t="shared" si="1"/>
        <v>-0.007490671729</v>
      </c>
      <c r="E257" s="18"/>
    </row>
    <row r="258">
      <c r="A258" s="19" t="s">
        <v>950</v>
      </c>
      <c r="B258" s="20">
        <v>42435.58333333333</v>
      </c>
      <c r="C258" s="21" t="s">
        <v>1431</v>
      </c>
      <c r="D258" s="22">
        <f t="shared" si="1"/>
        <v>0.001867414175</v>
      </c>
      <c r="E258" s="18"/>
    </row>
    <row r="259">
      <c r="A259" s="19" t="s">
        <v>950</v>
      </c>
      <c r="B259" s="20">
        <v>42435.54166666667</v>
      </c>
      <c r="C259" s="21" t="s">
        <v>1426</v>
      </c>
      <c r="D259" s="22">
        <f t="shared" si="1"/>
        <v>0</v>
      </c>
      <c r="E259" s="18"/>
    </row>
    <row r="260">
      <c r="A260" s="19" t="s">
        <v>950</v>
      </c>
      <c r="B260" s="20">
        <v>42435.5</v>
      </c>
      <c r="C260" s="21" t="s">
        <v>1426</v>
      </c>
      <c r="D260" s="22">
        <f t="shared" si="1"/>
        <v>0.001870907936</v>
      </c>
      <c r="E260" s="18"/>
    </row>
    <row r="261">
      <c r="A261" s="19" t="s">
        <v>950</v>
      </c>
      <c r="B261" s="20">
        <v>42435.45833333333</v>
      </c>
      <c r="C261" s="21" t="s">
        <v>1391</v>
      </c>
      <c r="D261" s="22">
        <f t="shared" si="1"/>
        <v>0</v>
      </c>
      <c r="E261" s="18"/>
    </row>
    <row r="262">
      <c r="A262" s="19" t="s">
        <v>950</v>
      </c>
      <c r="B262" s="20">
        <v>42435.41666666667</v>
      </c>
      <c r="C262" s="21" t="s">
        <v>1391</v>
      </c>
      <c r="D262" s="22">
        <f t="shared" si="1"/>
        <v>0.005633817718</v>
      </c>
      <c r="E262" s="18"/>
    </row>
    <row r="263">
      <c r="A263" s="19" t="s">
        <v>950</v>
      </c>
      <c r="B263" s="20">
        <v>42435.375</v>
      </c>
      <c r="C263" s="21" t="s">
        <v>1432</v>
      </c>
      <c r="D263" s="22">
        <f t="shared" si="1"/>
        <v>0</v>
      </c>
      <c r="E263" s="18"/>
    </row>
    <row r="264">
      <c r="A264" s="19" t="s">
        <v>950</v>
      </c>
      <c r="B264" s="20">
        <v>42435.33333333333</v>
      </c>
      <c r="C264" s="21" t="s">
        <v>1432</v>
      </c>
      <c r="D264" s="22">
        <f t="shared" si="1"/>
        <v>0.001885014696</v>
      </c>
      <c r="E264" s="18"/>
    </row>
    <row r="265">
      <c r="A265" s="19" t="s">
        <v>950</v>
      </c>
      <c r="B265" s="20">
        <v>42435.29166666667</v>
      </c>
      <c r="C265" s="21" t="s">
        <v>1433</v>
      </c>
      <c r="D265" s="22">
        <f t="shared" si="1"/>
        <v>0</v>
      </c>
      <c r="E265" s="18"/>
    </row>
    <row r="266">
      <c r="A266" s="19" t="s">
        <v>950</v>
      </c>
      <c r="B266" s="20">
        <v>42435.25</v>
      </c>
      <c r="C266" s="21" t="s">
        <v>1433</v>
      </c>
      <c r="D266" s="22">
        <f t="shared" si="1"/>
        <v>0.00378072284</v>
      </c>
      <c r="E266" s="18"/>
    </row>
    <row r="267">
      <c r="A267" s="19" t="s">
        <v>950</v>
      </c>
      <c r="B267" s="20">
        <v>42435.20833333333</v>
      </c>
      <c r="C267" s="21" t="s">
        <v>1434</v>
      </c>
      <c r="D267" s="22">
        <f t="shared" si="1"/>
        <v>0</v>
      </c>
      <c r="E267" s="18"/>
    </row>
    <row r="268">
      <c r="A268" s="19" t="s">
        <v>950</v>
      </c>
      <c r="B268" s="20">
        <v>42435.16666666667</v>
      </c>
      <c r="C268" s="21" t="s">
        <v>1434</v>
      </c>
      <c r="D268" s="22">
        <f t="shared" si="1"/>
        <v>0.001895735165</v>
      </c>
      <c r="E268" s="18"/>
    </row>
    <row r="269">
      <c r="A269" s="19" t="s">
        <v>950</v>
      </c>
      <c r="B269" s="20">
        <v>42435.125</v>
      </c>
      <c r="C269" s="21" t="s">
        <v>1435</v>
      </c>
      <c r="D269" s="22">
        <f t="shared" si="1"/>
        <v>0</v>
      </c>
      <c r="E269" s="18"/>
    </row>
    <row r="270">
      <c r="A270" s="19" t="s">
        <v>950</v>
      </c>
      <c r="B270" s="20">
        <v>42435.08333333333</v>
      </c>
      <c r="C270" s="21" t="s">
        <v>1435</v>
      </c>
      <c r="D270" s="22">
        <f t="shared" si="1"/>
        <v>0.001899335804</v>
      </c>
      <c r="E270" s="18"/>
    </row>
    <row r="271">
      <c r="A271" s="19" t="s">
        <v>950</v>
      </c>
      <c r="B271" s="20">
        <v>42435.04166666667</v>
      </c>
      <c r="C271" s="21" t="s">
        <v>1367</v>
      </c>
      <c r="D271" s="22">
        <f t="shared" si="1"/>
        <v>-0.009460808504</v>
      </c>
      <c r="E271" s="18"/>
    </row>
    <row r="272">
      <c r="A272" s="19" t="s">
        <v>950</v>
      </c>
      <c r="B272" s="20">
        <v>42435.0</v>
      </c>
      <c r="C272" s="21" t="s">
        <v>1432</v>
      </c>
      <c r="D272" s="22">
        <f t="shared" si="1"/>
        <v>0.01518055718</v>
      </c>
      <c r="E272" s="18"/>
    </row>
    <row r="273">
      <c r="A273" s="19" t="s">
        <v>950</v>
      </c>
      <c r="B273" s="20">
        <v>42434.95833333333</v>
      </c>
      <c r="C273" s="21" t="s">
        <v>1436</v>
      </c>
      <c r="D273" s="22">
        <f t="shared" si="1"/>
        <v>0.003831422312</v>
      </c>
      <c r="E273" s="18"/>
    </row>
    <row r="274">
      <c r="A274" s="19" t="s">
        <v>950</v>
      </c>
      <c r="B274" s="20">
        <v>42434.91666666667</v>
      </c>
      <c r="C274" s="21" t="s">
        <v>1329</v>
      </c>
      <c r="D274" s="22">
        <f t="shared" si="1"/>
        <v>0.001921230178</v>
      </c>
      <c r="E274" s="18"/>
    </row>
    <row r="275">
      <c r="A275" s="19" t="s">
        <v>950</v>
      </c>
      <c r="B275" s="20">
        <v>42434.875</v>
      </c>
      <c r="C275" s="21" t="s">
        <v>1317</v>
      </c>
      <c r="D275" s="22">
        <f t="shared" si="1"/>
        <v>0.00192492841</v>
      </c>
      <c r="E275" s="18"/>
    </row>
    <row r="276">
      <c r="A276" s="19" t="s">
        <v>950</v>
      </c>
      <c r="B276" s="20">
        <v>42434.83333333333</v>
      </c>
      <c r="C276" s="21" t="s">
        <v>1312</v>
      </c>
      <c r="D276" s="22">
        <f t="shared" si="1"/>
        <v>0.003861008657</v>
      </c>
      <c r="E276" s="18"/>
    </row>
    <row r="277">
      <c r="A277" s="19" t="s">
        <v>950</v>
      </c>
      <c r="B277" s="20">
        <v>42434.79166666667</v>
      </c>
      <c r="C277" s="21" t="s">
        <v>1437</v>
      </c>
      <c r="D277" s="22">
        <f t="shared" si="1"/>
        <v>0.005819609053</v>
      </c>
      <c r="E277" s="18"/>
    </row>
    <row r="278">
      <c r="A278" s="19" t="s">
        <v>950</v>
      </c>
      <c r="B278" s="20">
        <v>42434.75</v>
      </c>
      <c r="C278" s="21" t="s">
        <v>1438</v>
      </c>
      <c r="D278" s="22">
        <f t="shared" si="1"/>
        <v>0.007812539737</v>
      </c>
      <c r="E278" s="18"/>
    </row>
    <row r="279">
      <c r="A279" s="19" t="s">
        <v>950</v>
      </c>
      <c r="B279" s="20">
        <v>42434.70833333333</v>
      </c>
      <c r="C279" s="21" t="s">
        <v>1439</v>
      </c>
      <c r="D279" s="22">
        <f t="shared" si="1"/>
        <v>0.05026183478</v>
      </c>
      <c r="E279" s="18"/>
    </row>
    <row r="280">
      <c r="A280" s="19" t="s">
        <v>950</v>
      </c>
      <c r="B280" s="20">
        <v>42434.66666666667</v>
      </c>
      <c r="C280" s="21" t="s">
        <v>1195</v>
      </c>
      <c r="D280" s="22">
        <f t="shared" si="1"/>
        <v>0.01244829353</v>
      </c>
      <c r="E280" s="18"/>
    </row>
    <row r="281">
      <c r="A281" s="19" t="s">
        <v>950</v>
      </c>
      <c r="B281" s="20">
        <v>42434.625</v>
      </c>
      <c r="C281" s="21" t="s">
        <v>1440</v>
      </c>
      <c r="D281" s="22">
        <f t="shared" si="1"/>
        <v>0.04265038735</v>
      </c>
      <c r="E281" s="18"/>
    </row>
    <row r="282">
      <c r="A282" s="19" t="s">
        <v>950</v>
      </c>
      <c r="B282" s="20">
        <v>42434.58333333333</v>
      </c>
      <c r="C282" s="21" t="s">
        <v>1067</v>
      </c>
      <c r="D282" s="22">
        <f t="shared" si="1"/>
        <v>0.006557400546</v>
      </c>
      <c r="E282" s="18"/>
    </row>
    <row r="283">
      <c r="A283" s="19" t="s">
        <v>950</v>
      </c>
      <c r="B283" s="20">
        <v>42434.54166666667</v>
      </c>
      <c r="C283" s="21" t="s">
        <v>1063</v>
      </c>
      <c r="D283" s="22">
        <f t="shared" si="1"/>
        <v>0</v>
      </c>
      <c r="E283" s="18"/>
    </row>
    <row r="284">
      <c r="A284" s="19" t="s">
        <v>950</v>
      </c>
      <c r="B284" s="20">
        <v>42434.5</v>
      </c>
      <c r="C284" s="21" t="s">
        <v>1063</v>
      </c>
      <c r="D284" s="22">
        <f t="shared" si="1"/>
        <v>0.002195390563</v>
      </c>
      <c r="E284" s="18"/>
    </row>
    <row r="285">
      <c r="A285" s="19" t="s">
        <v>950</v>
      </c>
      <c r="B285" s="20">
        <v>42434.45833333333</v>
      </c>
      <c r="C285" s="21" t="s">
        <v>1062</v>
      </c>
      <c r="D285" s="22">
        <f t="shared" si="1"/>
        <v>0.00220022091</v>
      </c>
      <c r="E285" s="18"/>
    </row>
    <row r="286">
      <c r="A286" s="19" t="s">
        <v>950</v>
      </c>
      <c r="B286" s="20">
        <v>42434.41666666667</v>
      </c>
      <c r="C286" s="21" t="s">
        <v>1061</v>
      </c>
      <c r="D286" s="22">
        <f t="shared" si="1"/>
        <v>0.004415018209</v>
      </c>
      <c r="E286" s="18"/>
    </row>
    <row r="287">
      <c r="A287" s="19" t="s">
        <v>950</v>
      </c>
      <c r="B287" s="20">
        <v>42434.375</v>
      </c>
      <c r="C287" s="21" t="s">
        <v>1441</v>
      </c>
      <c r="D287" s="22">
        <f t="shared" si="1"/>
        <v>0.00665929209</v>
      </c>
      <c r="E287" s="18"/>
    </row>
    <row r="288">
      <c r="A288" s="19" t="s">
        <v>950</v>
      </c>
      <c r="B288" s="20">
        <v>42434.33333333333</v>
      </c>
      <c r="C288" s="21" t="s">
        <v>1442</v>
      </c>
      <c r="D288" s="22">
        <f t="shared" si="1"/>
        <v>0</v>
      </c>
      <c r="E288" s="18"/>
    </row>
    <row r="289">
      <c r="A289" s="19" t="s">
        <v>950</v>
      </c>
      <c r="B289" s="20">
        <v>42434.29166666667</v>
      </c>
      <c r="C289" s="21" t="s">
        <v>1442</v>
      </c>
      <c r="D289" s="22">
        <f t="shared" si="1"/>
        <v>0.002229655327</v>
      </c>
      <c r="E289" s="18"/>
    </row>
    <row r="290">
      <c r="A290" s="19" t="s">
        <v>950</v>
      </c>
      <c r="B290" s="20">
        <v>42434.25</v>
      </c>
      <c r="C290" s="21" t="s">
        <v>1443</v>
      </c>
      <c r="D290" s="22">
        <f t="shared" si="1"/>
        <v>0</v>
      </c>
      <c r="E290" s="18"/>
    </row>
    <row r="291">
      <c r="A291" s="19" t="s">
        <v>950</v>
      </c>
      <c r="B291" s="20">
        <v>42434.20833333333</v>
      </c>
      <c r="C291" s="21" t="s">
        <v>1443</v>
      </c>
      <c r="D291" s="22">
        <f t="shared" si="1"/>
        <v>0</v>
      </c>
      <c r="E291" s="18"/>
    </row>
    <row r="292">
      <c r="A292" s="19" t="s">
        <v>950</v>
      </c>
      <c r="B292" s="20">
        <v>42434.16666666667</v>
      </c>
      <c r="C292" s="21" t="s">
        <v>1443</v>
      </c>
      <c r="D292" s="22">
        <f t="shared" si="1"/>
        <v>0.004474280395</v>
      </c>
      <c r="E292" s="18"/>
    </row>
    <row r="293">
      <c r="A293" s="19" t="s">
        <v>950</v>
      </c>
      <c r="B293" s="20">
        <v>42434.125</v>
      </c>
      <c r="C293" s="21" t="s">
        <v>1444</v>
      </c>
      <c r="D293" s="22">
        <f t="shared" si="1"/>
        <v>0.01127407657</v>
      </c>
      <c r="E293" s="18"/>
    </row>
    <row r="294">
      <c r="A294" s="19" t="s">
        <v>950</v>
      </c>
      <c r="B294" s="20">
        <v>42434.08333333333</v>
      </c>
      <c r="C294" s="21" t="s">
        <v>1055</v>
      </c>
      <c r="D294" s="22">
        <f t="shared" si="1"/>
        <v>0.004545462372</v>
      </c>
      <c r="E294" s="18"/>
    </row>
    <row r="295">
      <c r="A295" s="19" t="s">
        <v>950</v>
      </c>
      <c r="B295" s="20">
        <v>42434.04166666667</v>
      </c>
      <c r="C295" s="21" t="s">
        <v>1058</v>
      </c>
      <c r="D295" s="22">
        <f t="shared" si="1"/>
        <v>-0.002275313837</v>
      </c>
      <c r="E295" s="18"/>
    </row>
    <row r="296">
      <c r="A296" s="19" t="s">
        <v>950</v>
      </c>
      <c r="B296" s="20">
        <v>42434.0</v>
      </c>
      <c r="C296" s="21" t="s">
        <v>1054</v>
      </c>
      <c r="D296" s="22">
        <f t="shared" si="1"/>
        <v>0.002275313837</v>
      </c>
      <c r="E296" s="18"/>
    </row>
    <row r="297">
      <c r="A297" s="19" t="s">
        <v>950</v>
      </c>
      <c r="B297" s="20">
        <v>42433.95833333333</v>
      </c>
      <c r="C297" s="21" t="s">
        <v>1058</v>
      </c>
      <c r="D297" s="22">
        <f t="shared" si="1"/>
        <v>0.002280502699</v>
      </c>
      <c r="E297" s="18"/>
    </row>
    <row r="298">
      <c r="A298" s="19" t="s">
        <v>950</v>
      </c>
      <c r="B298" s="20">
        <v>42433.91666666667</v>
      </c>
      <c r="C298" s="21" t="s">
        <v>1445</v>
      </c>
      <c r="D298" s="22">
        <f t="shared" si="1"/>
        <v>0.01843370169</v>
      </c>
    </row>
    <row r="299">
      <c r="A299" s="19" t="s">
        <v>950</v>
      </c>
      <c r="B299" s="20">
        <v>42433.875</v>
      </c>
      <c r="C299" s="21" t="s">
        <v>1446</v>
      </c>
      <c r="D299" s="22">
        <f t="shared" si="1"/>
        <v>0.00232828976</v>
      </c>
    </row>
    <row r="300">
      <c r="A300" s="19" t="s">
        <v>950</v>
      </c>
      <c r="B300" s="20">
        <v>42433.83333333333</v>
      </c>
      <c r="C300" s="21" t="s">
        <v>1447</v>
      </c>
      <c r="D300" s="22">
        <f t="shared" si="1"/>
        <v>0.002333723346</v>
      </c>
    </row>
    <row r="301">
      <c r="A301" s="19" t="s">
        <v>950</v>
      </c>
      <c r="B301" s="20">
        <v>42433.79166666667</v>
      </c>
      <c r="C301" s="21" t="s">
        <v>1448</v>
      </c>
      <c r="D301" s="22">
        <f t="shared" si="1"/>
        <v>0</v>
      </c>
    </row>
    <row r="302">
      <c r="A302" s="19" t="s">
        <v>950</v>
      </c>
      <c r="B302" s="20">
        <v>42433.75</v>
      </c>
      <c r="C302" s="21" t="s">
        <v>1448</v>
      </c>
      <c r="D302" s="22">
        <f t="shared" si="1"/>
        <v>0.002339182353</v>
      </c>
    </row>
    <row r="303">
      <c r="A303" s="19" t="s">
        <v>950</v>
      </c>
      <c r="B303" s="20">
        <v>42433.70833333333</v>
      </c>
      <c r="C303" s="21" t="s">
        <v>1449</v>
      </c>
      <c r="D303" s="22">
        <f t="shared" si="1"/>
        <v>0</v>
      </c>
    </row>
    <row r="304">
      <c r="A304" s="19" t="s">
        <v>950</v>
      </c>
      <c r="B304" s="20">
        <v>42433.66666666667</v>
      </c>
      <c r="C304" s="21" t="s">
        <v>1449</v>
      </c>
      <c r="D304" s="22">
        <f t="shared" si="1"/>
        <v>0</v>
      </c>
    </row>
    <row r="305">
      <c r="A305" s="19" t="s">
        <v>950</v>
      </c>
      <c r="B305" s="20">
        <v>42433.625</v>
      </c>
      <c r="C305" s="21" t="s">
        <v>1449</v>
      </c>
      <c r="D305" s="22">
        <f t="shared" si="1"/>
        <v>0</v>
      </c>
    </row>
    <row r="306">
      <c r="A306" s="19" t="s">
        <v>950</v>
      </c>
      <c r="B306" s="20">
        <v>42433.58333333333</v>
      </c>
      <c r="C306" s="21" t="s">
        <v>1449</v>
      </c>
      <c r="D306" s="22">
        <f t="shared" si="1"/>
        <v>0</v>
      </c>
    </row>
    <row r="307">
      <c r="A307" s="19" t="s">
        <v>950</v>
      </c>
      <c r="B307" s="20">
        <v>42433.54166666667</v>
      </c>
      <c r="C307" s="21" t="s">
        <v>1449</v>
      </c>
      <c r="D307" s="22">
        <f t="shared" si="1"/>
        <v>0.002344666959</v>
      </c>
    </row>
    <row r="308">
      <c r="A308" s="19" t="s">
        <v>950</v>
      </c>
      <c r="B308" s="20">
        <v>42433.5</v>
      </c>
      <c r="C308" s="21" t="s">
        <v>1452</v>
      </c>
      <c r="D308" s="22">
        <f t="shared" si="1"/>
        <v>0.004705891037</v>
      </c>
    </row>
    <row r="309">
      <c r="A309" s="19" t="s">
        <v>950</v>
      </c>
      <c r="B309" s="20">
        <v>42433.45833333333</v>
      </c>
      <c r="C309" s="21" t="s">
        <v>1455</v>
      </c>
      <c r="D309" s="22">
        <f t="shared" si="1"/>
        <v>0</v>
      </c>
    </row>
    <row r="310">
      <c r="A310" s="19" t="s">
        <v>950</v>
      </c>
      <c r="B310" s="20">
        <v>42433.41666666667</v>
      </c>
      <c r="C310" s="21" t="s">
        <v>1455</v>
      </c>
      <c r="D310" s="22">
        <f t="shared" si="1"/>
        <v>0.002361276186</v>
      </c>
    </row>
    <row r="311">
      <c r="A311" s="19" t="s">
        <v>950</v>
      </c>
      <c r="B311" s="20">
        <v>42433.375</v>
      </c>
      <c r="C311" s="21" t="s">
        <v>1456</v>
      </c>
      <c r="D311" s="22">
        <f t="shared" si="1"/>
        <v>0</v>
      </c>
    </row>
    <row r="312">
      <c r="A312" s="19" t="s">
        <v>950</v>
      </c>
      <c r="B312" s="20">
        <v>42433.33333333333</v>
      </c>
      <c r="C312" s="21" t="s">
        <v>1456</v>
      </c>
      <c r="D312" s="22">
        <f t="shared" si="1"/>
        <v>0</v>
      </c>
    </row>
    <row r="313">
      <c r="A313" s="19" t="s">
        <v>950</v>
      </c>
      <c r="B313" s="20">
        <v>42433.29166666667</v>
      </c>
      <c r="C313" s="21" t="s">
        <v>1456</v>
      </c>
      <c r="D313" s="22">
        <f t="shared" si="1"/>
        <v>0</v>
      </c>
    </row>
    <row r="314">
      <c r="A314" s="19" t="s">
        <v>950</v>
      </c>
      <c r="B314" s="20">
        <v>42433.25</v>
      </c>
      <c r="C314" s="21" t="s">
        <v>1456</v>
      </c>
      <c r="D314" s="22">
        <f t="shared" si="1"/>
        <v>0</v>
      </c>
    </row>
    <row r="315">
      <c r="A315" s="19" t="s">
        <v>950</v>
      </c>
      <c r="B315" s="20">
        <v>42433.20833333333</v>
      </c>
      <c r="C315" s="21" t="s">
        <v>1456</v>
      </c>
      <c r="D315" s="22">
        <f t="shared" si="1"/>
        <v>0</v>
      </c>
    </row>
    <row r="316">
      <c r="A316" s="19" t="s">
        <v>950</v>
      </c>
      <c r="B316" s="20">
        <v>42433.16666666667</v>
      </c>
      <c r="C316" s="21" t="s">
        <v>1456</v>
      </c>
      <c r="D316" s="22">
        <f t="shared" si="1"/>
        <v>0</v>
      </c>
    </row>
    <row r="317">
      <c r="A317" s="19" t="s">
        <v>950</v>
      </c>
      <c r="B317" s="20">
        <v>42433.125</v>
      </c>
      <c r="C317" s="21" t="s">
        <v>1456</v>
      </c>
      <c r="D317" s="22">
        <f t="shared" si="1"/>
        <v>0</v>
      </c>
    </row>
    <row r="318">
      <c r="A318" s="19" t="s">
        <v>950</v>
      </c>
      <c r="B318" s="20">
        <v>42433.08333333333</v>
      </c>
      <c r="C318" s="21" t="s">
        <v>1456</v>
      </c>
      <c r="D318" s="22">
        <f t="shared" si="1"/>
        <v>-0.002361276186</v>
      </c>
    </row>
    <row r="319">
      <c r="A319" s="19" t="s">
        <v>950</v>
      </c>
      <c r="B319" s="20">
        <v>42433.04166666667</v>
      </c>
      <c r="C319" s="21" t="s">
        <v>1455</v>
      </c>
      <c r="D319" s="22">
        <f t="shared" si="1"/>
        <v>0</v>
      </c>
    </row>
    <row r="320">
      <c r="A320" s="19" t="s">
        <v>950</v>
      </c>
      <c r="B320" s="20">
        <v>42433.0</v>
      </c>
      <c r="C320" s="21" t="s">
        <v>1455</v>
      </c>
      <c r="D320" s="22">
        <f t="shared" si="1"/>
        <v>0</v>
      </c>
    </row>
    <row r="321">
      <c r="A321" s="19" t="s">
        <v>950</v>
      </c>
      <c r="B321" s="20">
        <v>42432.95833333333</v>
      </c>
      <c r="C321" s="21" t="s">
        <v>1455</v>
      </c>
      <c r="D321" s="22">
        <f t="shared" si="1"/>
        <v>0</v>
      </c>
    </row>
    <row r="322">
      <c r="A322" s="19" t="s">
        <v>950</v>
      </c>
      <c r="B322" s="20">
        <v>42432.91666666667</v>
      </c>
      <c r="C322" s="21" t="s">
        <v>1455</v>
      </c>
      <c r="D322" s="22">
        <f t="shared" si="1"/>
        <v>0</v>
      </c>
    </row>
    <row r="323">
      <c r="A323" s="19" t="s">
        <v>950</v>
      </c>
      <c r="B323" s="20">
        <v>42432.875</v>
      </c>
      <c r="C323" s="21" t="s">
        <v>1455</v>
      </c>
      <c r="D323" s="22">
        <f t="shared" si="1"/>
        <v>0</v>
      </c>
    </row>
    <row r="324">
      <c r="A324" s="19" t="s">
        <v>950</v>
      </c>
      <c r="B324" s="20">
        <v>42432.83333333333</v>
      </c>
      <c r="C324" s="21" t="s">
        <v>1455</v>
      </c>
      <c r="D324" s="22">
        <f t="shared" si="1"/>
        <v>0.002361276186</v>
      </c>
    </row>
    <row r="325">
      <c r="A325" s="19" t="s">
        <v>950</v>
      </c>
      <c r="B325" s="20">
        <v>42432.79166666667</v>
      </c>
      <c r="C325" s="21" t="s">
        <v>1456</v>
      </c>
      <c r="D325" s="22">
        <f t="shared" si="1"/>
        <v>0</v>
      </c>
    </row>
    <row r="326">
      <c r="A326" s="19" t="s">
        <v>950</v>
      </c>
      <c r="B326" s="20">
        <v>42432.75</v>
      </c>
      <c r="C326" s="21" t="s">
        <v>1456</v>
      </c>
      <c r="D326" s="22">
        <f t="shared" si="1"/>
        <v>0</v>
      </c>
    </row>
    <row r="327">
      <c r="A327" s="19" t="s">
        <v>950</v>
      </c>
      <c r="B327" s="20">
        <v>42432.70833333333</v>
      </c>
      <c r="C327" s="21" t="s">
        <v>1456</v>
      </c>
      <c r="D327" s="22">
        <f t="shared" si="1"/>
        <v>0</v>
      </c>
    </row>
    <row r="328">
      <c r="A328" s="19" t="s">
        <v>950</v>
      </c>
      <c r="B328" s="20">
        <v>42432.66666666667</v>
      </c>
      <c r="C328" s="21" t="s">
        <v>1456</v>
      </c>
      <c r="D328" s="22">
        <f t="shared" si="1"/>
        <v>0.00236686501</v>
      </c>
    </row>
    <row r="329">
      <c r="A329" s="19" t="s">
        <v>950</v>
      </c>
      <c r="B329" s="20">
        <v>42432.625</v>
      </c>
      <c r="C329" s="21" t="s">
        <v>1457</v>
      </c>
      <c r="D329" s="22">
        <f t="shared" si="1"/>
        <v>-0.00236686501</v>
      </c>
    </row>
    <row r="330">
      <c r="A330" s="19" t="s">
        <v>950</v>
      </c>
      <c r="B330" s="20">
        <v>42432.58333333333</v>
      </c>
      <c r="C330" s="21" t="s">
        <v>1456</v>
      </c>
      <c r="D330" s="22">
        <f t="shared" si="1"/>
        <v>0</v>
      </c>
    </row>
    <row r="331">
      <c r="A331" s="19" t="s">
        <v>950</v>
      </c>
      <c r="B331" s="20">
        <v>42432.54166666667</v>
      </c>
      <c r="C331" s="21" t="s">
        <v>1456</v>
      </c>
      <c r="D331" s="22">
        <f t="shared" si="1"/>
        <v>-0.004716989878</v>
      </c>
    </row>
    <row r="332">
      <c r="A332" s="19" t="s">
        <v>950</v>
      </c>
      <c r="B332" s="20">
        <v>42432.5</v>
      </c>
      <c r="C332" s="21" t="s">
        <v>1458</v>
      </c>
      <c r="D332" s="22">
        <f t="shared" si="1"/>
        <v>0</v>
      </c>
    </row>
    <row r="333">
      <c r="A333" s="19" t="s">
        <v>950</v>
      </c>
      <c r="B333" s="20">
        <v>42432.45833333333</v>
      </c>
      <c r="C333" s="21" t="s">
        <v>1458</v>
      </c>
      <c r="D333" s="22">
        <f t="shared" si="1"/>
        <v>0.002355713692</v>
      </c>
    </row>
    <row r="334">
      <c r="A334" s="19" t="s">
        <v>950</v>
      </c>
      <c r="B334" s="20">
        <v>42432.41666666667</v>
      </c>
      <c r="C334" s="21" t="s">
        <v>1455</v>
      </c>
      <c r="D334" s="22">
        <f t="shared" si="1"/>
        <v>0</v>
      </c>
    </row>
    <row r="335">
      <c r="A335" s="19" t="s">
        <v>950</v>
      </c>
      <c r="B335" s="20">
        <v>42432.375</v>
      </c>
      <c r="C335" s="21" t="s">
        <v>1455</v>
      </c>
      <c r="D335" s="22">
        <f t="shared" si="1"/>
        <v>-0.002355713692</v>
      </c>
    </row>
    <row r="336">
      <c r="A336" s="19" t="s">
        <v>950</v>
      </c>
      <c r="B336" s="20">
        <v>42432.33333333333</v>
      </c>
      <c r="C336" s="21" t="s">
        <v>1458</v>
      </c>
      <c r="D336" s="22">
        <f t="shared" si="1"/>
        <v>-0.002350177345</v>
      </c>
    </row>
    <row r="337">
      <c r="A337" s="19" t="s">
        <v>950</v>
      </c>
      <c r="B337" s="20">
        <v>42432.29166666667</v>
      </c>
      <c r="C337" s="21" t="s">
        <v>1452</v>
      </c>
      <c r="D337" s="22">
        <f t="shared" si="1"/>
        <v>0</v>
      </c>
    </row>
    <row r="338">
      <c r="A338" s="19" t="s">
        <v>950</v>
      </c>
      <c r="B338" s="20">
        <v>42432.25</v>
      </c>
      <c r="C338" s="21" t="s">
        <v>1452</v>
      </c>
      <c r="D338" s="22">
        <f t="shared" si="1"/>
        <v>0</v>
      </c>
    </row>
    <row r="339">
      <c r="A339" s="19" t="s">
        <v>950</v>
      </c>
      <c r="B339" s="20">
        <v>42432.20833333333</v>
      </c>
      <c r="C339" s="21" t="s">
        <v>1452</v>
      </c>
      <c r="D339" s="22">
        <f t="shared" si="1"/>
        <v>-0.007017572659</v>
      </c>
    </row>
    <row r="340">
      <c r="A340" s="19" t="s">
        <v>950</v>
      </c>
      <c r="B340" s="20">
        <v>42432.16666666667</v>
      </c>
      <c r="C340" s="21" t="s">
        <v>1447</v>
      </c>
      <c r="D340" s="22">
        <f t="shared" si="1"/>
        <v>0</v>
      </c>
    </row>
    <row r="341">
      <c r="A341" s="19" t="s">
        <v>950</v>
      </c>
      <c r="B341" s="20">
        <v>42432.125</v>
      </c>
      <c r="C341" s="21" t="s">
        <v>1447</v>
      </c>
      <c r="D341" s="22">
        <f t="shared" si="1"/>
        <v>0</v>
      </c>
    </row>
    <row r="342">
      <c r="A342" s="19" t="s">
        <v>950</v>
      </c>
      <c r="B342" s="20">
        <v>42432.08333333333</v>
      </c>
      <c r="C342" s="21" t="s">
        <v>1447</v>
      </c>
      <c r="D342" s="22">
        <f t="shared" si="1"/>
        <v>0.004672905699</v>
      </c>
    </row>
    <row r="343">
      <c r="A343" s="19" t="s">
        <v>950</v>
      </c>
      <c r="B343" s="20">
        <v>42432.04166666667</v>
      </c>
      <c r="C343" s="21" t="s">
        <v>1449</v>
      </c>
      <c r="D343" s="22">
        <f t="shared" si="1"/>
        <v>0.01652930195</v>
      </c>
    </row>
    <row r="344">
      <c r="A344" s="19" t="s">
        <v>950</v>
      </c>
      <c r="B344" s="20">
        <v>42432.0</v>
      </c>
      <c r="C344" s="21" t="s">
        <v>1459</v>
      </c>
      <c r="D344" s="22">
        <f t="shared" si="1"/>
        <v>0.007168489479</v>
      </c>
    </row>
    <row r="345">
      <c r="A345" s="19" t="s">
        <v>950</v>
      </c>
      <c r="B345" s="20">
        <v>42431.95833333333</v>
      </c>
      <c r="C345" s="21" t="s">
        <v>1460</v>
      </c>
      <c r="D345" s="22">
        <f t="shared" si="1"/>
        <v>0.007220247973</v>
      </c>
    </row>
    <row r="346">
      <c r="A346" s="19" t="s">
        <v>950</v>
      </c>
      <c r="B346" s="20">
        <v>42431.91666666667</v>
      </c>
      <c r="C346" s="21" t="s">
        <v>1461</v>
      </c>
      <c r="D346" s="22">
        <f t="shared" si="1"/>
        <v>0</v>
      </c>
    </row>
    <row r="347">
      <c r="A347" s="19" t="s">
        <v>950</v>
      </c>
      <c r="B347" s="20">
        <v>42431.875</v>
      </c>
      <c r="C347" s="21" t="s">
        <v>1461</v>
      </c>
      <c r="D347" s="22">
        <f t="shared" si="1"/>
        <v>0</v>
      </c>
    </row>
    <row r="348">
      <c r="A348" s="19" t="s">
        <v>950</v>
      </c>
      <c r="B348" s="20">
        <v>42431.83333333333</v>
      </c>
      <c r="C348" s="21" t="s">
        <v>1461</v>
      </c>
      <c r="D348" s="22">
        <f t="shared" si="1"/>
        <v>0</v>
      </c>
    </row>
    <row r="349">
      <c r="A349" s="19" t="s">
        <v>950</v>
      </c>
      <c r="B349" s="20">
        <v>42431.79166666667</v>
      </c>
      <c r="C349" s="21" t="s">
        <v>1461</v>
      </c>
      <c r="D349" s="22">
        <f t="shared" si="1"/>
        <v>0</v>
      </c>
    </row>
    <row r="350">
      <c r="A350" s="19" t="s">
        <v>950</v>
      </c>
      <c r="B350" s="20">
        <v>42431.75</v>
      </c>
      <c r="C350" s="21" t="s">
        <v>1461</v>
      </c>
      <c r="D350" s="22">
        <f t="shared" si="1"/>
        <v>-0.002412546405</v>
      </c>
    </row>
    <row r="351">
      <c r="A351" s="19" t="s">
        <v>950</v>
      </c>
      <c r="B351" s="20">
        <v>42431.70833333333</v>
      </c>
      <c r="C351" s="21" t="s">
        <v>1462</v>
      </c>
      <c r="D351" s="22">
        <f t="shared" si="1"/>
        <v>-0.002406740031</v>
      </c>
    </row>
    <row r="352">
      <c r="A352" s="19" t="s">
        <v>950</v>
      </c>
      <c r="B352" s="20">
        <v>42431.66666666667</v>
      </c>
      <c r="C352" s="21" t="s">
        <v>1463</v>
      </c>
      <c r="D352" s="22">
        <f t="shared" si="1"/>
        <v>0</v>
      </c>
    </row>
    <row r="353">
      <c r="A353" s="19" t="s">
        <v>950</v>
      </c>
      <c r="B353" s="20">
        <v>42431.625</v>
      </c>
      <c r="C353" s="21" t="s">
        <v>1463</v>
      </c>
      <c r="D353" s="22">
        <f t="shared" si="1"/>
        <v>-0.004796172263</v>
      </c>
    </row>
    <row r="354">
      <c r="A354" s="19" t="s">
        <v>950</v>
      </c>
      <c r="B354" s="20">
        <v>42431.58333333333</v>
      </c>
      <c r="C354" s="21" t="s">
        <v>1464</v>
      </c>
      <c r="D354" s="22">
        <f t="shared" si="1"/>
        <v>0.007202912294</v>
      </c>
    </row>
    <row r="355">
      <c r="A355" s="19" t="s">
        <v>950</v>
      </c>
      <c r="B355" s="20">
        <v>42431.54166666667</v>
      </c>
      <c r="C355" s="21" t="s">
        <v>1462</v>
      </c>
      <c r="D355" s="22">
        <f t="shared" si="1"/>
        <v>-0.002406740031</v>
      </c>
    </row>
    <row r="356">
      <c r="A356" s="19" t="s">
        <v>950</v>
      </c>
      <c r="B356" s="20">
        <v>42431.5</v>
      </c>
      <c r="C356" s="21" t="s">
        <v>1463</v>
      </c>
      <c r="D356" s="22">
        <f t="shared" si="1"/>
        <v>0</v>
      </c>
    </row>
    <row r="357">
      <c r="A357" s="19" t="s">
        <v>950</v>
      </c>
      <c r="B357" s="20">
        <v>42431.45833333333</v>
      </c>
      <c r="C357" s="21" t="s">
        <v>1463</v>
      </c>
      <c r="D357" s="22">
        <f t="shared" si="1"/>
        <v>0</v>
      </c>
    </row>
    <row r="358">
      <c r="A358" s="19" t="s">
        <v>950</v>
      </c>
      <c r="B358" s="20">
        <v>42431.41666666667</v>
      </c>
      <c r="C358" s="21" t="s">
        <v>1463</v>
      </c>
      <c r="D358" s="22">
        <f t="shared" si="1"/>
        <v>-0.002400961538</v>
      </c>
    </row>
    <row r="359">
      <c r="A359" s="19" t="s">
        <v>950</v>
      </c>
      <c r="B359" s="20">
        <v>42431.375</v>
      </c>
      <c r="C359" s="21" t="s">
        <v>1460</v>
      </c>
      <c r="D359" s="22">
        <f t="shared" si="1"/>
        <v>0.002400961538</v>
      </c>
    </row>
    <row r="360">
      <c r="A360" s="19" t="s">
        <v>950</v>
      </c>
      <c r="B360" s="20">
        <v>42431.33333333333</v>
      </c>
      <c r="C360" s="21" t="s">
        <v>1463</v>
      </c>
      <c r="D360" s="22">
        <f t="shared" si="1"/>
        <v>-0.002400961538</v>
      </c>
    </row>
    <row r="361">
      <c r="A361" s="19" t="s">
        <v>950</v>
      </c>
      <c r="B361" s="20">
        <v>42431.29166666667</v>
      </c>
      <c r="C361" s="21" t="s">
        <v>1460</v>
      </c>
      <c r="D361" s="22">
        <f t="shared" si="1"/>
        <v>-0.002395210726</v>
      </c>
    </row>
    <row r="362">
      <c r="A362" s="19" t="s">
        <v>950</v>
      </c>
      <c r="B362" s="20">
        <v>42431.25</v>
      </c>
      <c r="C362" s="21" t="s">
        <v>1464</v>
      </c>
      <c r="D362" s="22">
        <f t="shared" si="1"/>
        <v>-0.03525629548</v>
      </c>
    </row>
    <row r="363">
      <c r="A363" s="19" t="s">
        <v>950</v>
      </c>
      <c r="B363" s="20">
        <v>42431.20833333333</v>
      </c>
      <c r="C363" s="21" t="s">
        <v>1057</v>
      </c>
      <c r="D363" s="22">
        <f t="shared" si="1"/>
        <v>0</v>
      </c>
    </row>
    <row r="364">
      <c r="A364" s="19" t="s">
        <v>950</v>
      </c>
      <c r="B364" s="20">
        <v>42431.16666666667</v>
      </c>
      <c r="C364" s="21" t="s">
        <v>1057</v>
      </c>
      <c r="D364" s="22">
        <f t="shared" si="1"/>
        <v>-0.002306806098</v>
      </c>
    </row>
    <row r="365">
      <c r="A365" s="19" t="s">
        <v>950</v>
      </c>
      <c r="B365" s="20">
        <v>42431.125</v>
      </c>
      <c r="C365" s="21" t="s">
        <v>1052</v>
      </c>
      <c r="D365" s="22">
        <f t="shared" si="1"/>
        <v>-0.002301496988</v>
      </c>
    </row>
    <row r="366">
      <c r="A366" s="19" t="s">
        <v>950</v>
      </c>
      <c r="B366" s="20">
        <v>42431.08333333333</v>
      </c>
      <c r="C366" s="21" t="s">
        <v>1465</v>
      </c>
      <c r="D366" s="22">
        <f t="shared" si="1"/>
        <v>0.002301496988</v>
      </c>
    </row>
    <row r="367">
      <c r="A367" s="19" t="s">
        <v>950</v>
      </c>
      <c r="B367" s="20">
        <v>42431.04166666667</v>
      </c>
      <c r="C367" s="21" t="s">
        <v>1052</v>
      </c>
      <c r="D367" s="22">
        <f t="shared" si="1"/>
        <v>-0.004597709249</v>
      </c>
    </row>
    <row r="368">
      <c r="A368" s="19" t="s">
        <v>950</v>
      </c>
      <c r="B368" s="20">
        <v>42431.0</v>
      </c>
      <c r="C368" s="21" t="s">
        <v>1056</v>
      </c>
      <c r="D368" s="22">
        <f t="shared" si="1"/>
        <v>0</v>
      </c>
    </row>
    <row r="369">
      <c r="A369" s="19" t="s">
        <v>950</v>
      </c>
      <c r="B369" s="20">
        <v>42430.95833333333</v>
      </c>
      <c r="C369" s="21" t="s">
        <v>1056</v>
      </c>
      <c r="D369" s="22">
        <f t="shared" si="1"/>
        <v>-0.004576667027</v>
      </c>
    </row>
    <row r="370">
      <c r="A370" s="19" t="s">
        <v>950</v>
      </c>
      <c r="B370" s="20">
        <v>42430.91666666667</v>
      </c>
      <c r="C370" s="21" t="s">
        <v>1445</v>
      </c>
      <c r="D370" s="22">
        <f t="shared" si="1"/>
        <v>0</v>
      </c>
    </row>
    <row r="371">
      <c r="A371" s="19" t="s">
        <v>950</v>
      </c>
      <c r="B371" s="20">
        <v>42430.875</v>
      </c>
      <c r="C371" s="21" t="s">
        <v>1445</v>
      </c>
      <c r="D371" s="22">
        <f t="shared" si="1"/>
        <v>-0.002280502699</v>
      </c>
    </row>
    <row r="372">
      <c r="A372" s="19" t="s">
        <v>950</v>
      </c>
      <c r="B372" s="20">
        <v>42430.83333333333</v>
      </c>
      <c r="C372" s="21" t="s">
        <v>1058</v>
      </c>
      <c r="D372" s="22">
        <f t="shared" si="1"/>
        <v>0.002280502699</v>
      </c>
    </row>
    <row r="373">
      <c r="A373" s="19" t="s">
        <v>950</v>
      </c>
      <c r="B373" s="20">
        <v>42430.79166666667</v>
      </c>
      <c r="C373" s="21" t="s">
        <v>1445</v>
      </c>
      <c r="D373" s="22">
        <f t="shared" si="1"/>
        <v>-0.02033968424</v>
      </c>
    </row>
    <row r="374">
      <c r="A374" s="19" t="s">
        <v>950</v>
      </c>
      <c r="B374" s="20">
        <v>42430.75</v>
      </c>
      <c r="C374" s="21" t="s">
        <v>1060</v>
      </c>
      <c r="D374" s="22">
        <f t="shared" si="1"/>
        <v>0.002239642594</v>
      </c>
    </row>
    <row r="375">
      <c r="A375" s="19" t="s">
        <v>950</v>
      </c>
      <c r="B375" s="20">
        <v>42430.70833333333</v>
      </c>
      <c r="C375" s="21" t="s">
        <v>1444</v>
      </c>
      <c r="D375" s="22">
        <f t="shared" si="1"/>
        <v>-0.002239642594</v>
      </c>
    </row>
    <row r="376">
      <c r="A376" s="19" t="s">
        <v>950</v>
      </c>
      <c r="B376" s="20">
        <v>42430.66666666667</v>
      </c>
      <c r="C376" s="21" t="s">
        <v>1060</v>
      </c>
      <c r="D376" s="22">
        <f t="shared" si="1"/>
        <v>0</v>
      </c>
    </row>
    <row r="377">
      <c r="A377" s="19" t="s">
        <v>950</v>
      </c>
      <c r="B377" s="20">
        <v>42430.625</v>
      </c>
      <c r="C377" s="21" t="s">
        <v>1060</v>
      </c>
      <c r="D377" s="22">
        <f t="shared" si="1"/>
        <v>0</v>
      </c>
    </row>
    <row r="378">
      <c r="A378" s="19" t="s">
        <v>950</v>
      </c>
      <c r="B378" s="20">
        <v>42430.58333333333</v>
      </c>
      <c r="C378" s="21" t="s">
        <v>1060</v>
      </c>
      <c r="D378" s="22">
        <f t="shared" si="1"/>
        <v>0</v>
      </c>
    </row>
    <row r="379">
      <c r="A379" s="19" t="s">
        <v>950</v>
      </c>
      <c r="B379" s="20">
        <v>42430.54166666667</v>
      </c>
      <c r="C379" s="21" t="s">
        <v>1060</v>
      </c>
      <c r="D379" s="22">
        <f t="shared" si="1"/>
        <v>0</v>
      </c>
    </row>
    <row r="380">
      <c r="A380" s="19" t="s">
        <v>950</v>
      </c>
      <c r="B380" s="20">
        <v>42430.5</v>
      </c>
      <c r="C380" s="21" t="s">
        <v>1060</v>
      </c>
      <c r="D380" s="22">
        <f t="shared" si="1"/>
        <v>-0.004464293129</v>
      </c>
    </row>
    <row r="381">
      <c r="A381" s="19" t="s">
        <v>950</v>
      </c>
      <c r="B381" s="20">
        <v>42430.45833333333</v>
      </c>
      <c r="C381" s="21" t="s">
        <v>1442</v>
      </c>
      <c r="D381" s="22">
        <f t="shared" si="1"/>
        <v>0</v>
      </c>
    </row>
    <row r="382">
      <c r="A382" s="19" t="s">
        <v>950</v>
      </c>
      <c r="B382" s="20">
        <v>42430.41666666667</v>
      </c>
      <c r="C382" s="21" t="s">
        <v>1442</v>
      </c>
      <c r="D382" s="22">
        <f t="shared" si="1"/>
        <v>0.004464293129</v>
      </c>
    </row>
    <row r="383">
      <c r="A383" s="19" t="s">
        <v>950</v>
      </c>
      <c r="B383" s="20">
        <v>42430.375</v>
      </c>
      <c r="C383" s="21" t="s">
        <v>1060</v>
      </c>
      <c r="D383" s="22">
        <f t="shared" si="1"/>
        <v>-0.08980389486</v>
      </c>
    </row>
    <row r="384">
      <c r="A384" s="19" t="s">
        <v>950</v>
      </c>
      <c r="B384" s="20">
        <v>42430.33333333333</v>
      </c>
      <c r="C384" s="21" t="s">
        <v>1467</v>
      </c>
      <c r="D384" s="22">
        <f t="shared" si="1"/>
        <v>0.02904768544</v>
      </c>
    </row>
    <row r="385">
      <c r="A385" s="19" t="s">
        <v>950</v>
      </c>
      <c r="B385" s="20">
        <v>42430.29166666667</v>
      </c>
      <c r="C385" s="21" t="s">
        <v>1152</v>
      </c>
      <c r="D385" s="22">
        <f t="shared" si="1"/>
        <v>-0.004201686854</v>
      </c>
    </row>
    <row r="386">
      <c r="A386" s="19" t="s">
        <v>950</v>
      </c>
      <c r="B386" s="20">
        <v>42430.25</v>
      </c>
      <c r="C386" s="21" t="s">
        <v>1468</v>
      </c>
      <c r="D386" s="22">
        <f t="shared" si="1"/>
        <v>0.004201686854</v>
      </c>
    </row>
    <row r="387">
      <c r="A387" s="19" t="s">
        <v>950</v>
      </c>
      <c r="B387" s="20">
        <v>42430.20833333333</v>
      </c>
      <c r="C387" s="21" t="s">
        <v>1152</v>
      </c>
      <c r="D387" s="22">
        <f t="shared" si="1"/>
        <v>0</v>
      </c>
    </row>
    <row r="388">
      <c r="A388" s="19" t="s">
        <v>950</v>
      </c>
      <c r="B388" s="20">
        <v>42430.16666666667</v>
      </c>
      <c r="C388" s="21" t="s">
        <v>1152</v>
      </c>
      <c r="D388" s="22">
        <f t="shared" si="1"/>
        <v>0</v>
      </c>
    </row>
    <row r="389">
      <c r="A389" s="19" t="s">
        <v>950</v>
      </c>
      <c r="B389" s="20">
        <v>42430.125</v>
      </c>
      <c r="C389" s="21" t="s">
        <v>1152</v>
      </c>
      <c r="D389" s="22">
        <f t="shared" si="1"/>
        <v>0.00210748234</v>
      </c>
    </row>
    <row r="390">
      <c r="A390" s="19" t="s">
        <v>950</v>
      </c>
      <c r="B390" s="20">
        <v>42430.08333333333</v>
      </c>
      <c r="C390" s="21" t="s">
        <v>1469</v>
      </c>
      <c r="D390" s="22">
        <f t="shared" si="1"/>
        <v>0.002111933203</v>
      </c>
    </row>
    <row r="391">
      <c r="A391" s="19" t="s">
        <v>950</v>
      </c>
      <c r="B391" s="20">
        <v>42430.04166666667</v>
      </c>
      <c r="C391" s="21" t="s">
        <v>1145</v>
      </c>
      <c r="D391" s="22">
        <f t="shared" si="1"/>
        <v>0</v>
      </c>
    </row>
    <row r="392">
      <c r="A392" s="19" t="s">
        <v>950</v>
      </c>
      <c r="B392" s="20">
        <v>42430.0</v>
      </c>
      <c r="C392" s="21" t="s">
        <v>1145</v>
      </c>
      <c r="D392" s="22">
        <f t="shared" si="1"/>
        <v>0</v>
      </c>
    </row>
    <row r="393">
      <c r="A393" s="19" t="s">
        <v>950</v>
      </c>
      <c r="B393" s="20">
        <v>42429.95833333333</v>
      </c>
      <c r="C393" s="21" t="s">
        <v>1145</v>
      </c>
      <c r="D393" s="22">
        <f t="shared" si="1"/>
        <v>0</v>
      </c>
    </row>
    <row r="394">
      <c r="A394" s="19" t="s">
        <v>950</v>
      </c>
      <c r="B394" s="20">
        <v>42429.91666666667</v>
      </c>
      <c r="C394" s="21" t="s">
        <v>1145</v>
      </c>
      <c r="D394" s="22">
        <f t="shared" si="1"/>
        <v>0.002116402906</v>
      </c>
    </row>
    <row r="395">
      <c r="A395" s="19" t="s">
        <v>950</v>
      </c>
      <c r="B395" s="20">
        <v>42429.875</v>
      </c>
      <c r="C395" s="21" t="s">
        <v>1127</v>
      </c>
      <c r="D395" s="22">
        <f t="shared" si="1"/>
        <v>0</v>
      </c>
    </row>
    <row r="396">
      <c r="A396" s="19" t="s">
        <v>950</v>
      </c>
      <c r="B396" s="20">
        <v>42429.83333333333</v>
      </c>
      <c r="C396" s="21" t="s">
        <v>1127</v>
      </c>
      <c r="D396" s="22">
        <f t="shared" si="1"/>
        <v>0.002120891569</v>
      </c>
    </row>
    <row r="397">
      <c r="A397" s="19" t="s">
        <v>950</v>
      </c>
      <c r="B397" s="20">
        <v>42429.79166666667</v>
      </c>
      <c r="C397" s="21" t="s">
        <v>1470</v>
      </c>
      <c r="D397" s="22">
        <f t="shared" si="1"/>
        <v>0</v>
      </c>
    </row>
    <row r="398">
      <c r="A398" s="19" t="s">
        <v>950</v>
      </c>
      <c r="B398" s="20">
        <v>42429.75</v>
      </c>
      <c r="C398" s="21" t="s">
        <v>1470</v>
      </c>
      <c r="D398" s="22">
        <f t="shared" si="1"/>
        <v>0</v>
      </c>
    </row>
    <row r="399">
      <c r="A399" s="19" t="s">
        <v>950</v>
      </c>
      <c r="B399" s="20">
        <v>42429.70833333333</v>
      </c>
      <c r="C399" s="21" t="s">
        <v>1470</v>
      </c>
      <c r="D399" s="22">
        <f t="shared" si="1"/>
        <v>-0.004237294476</v>
      </c>
    </row>
    <row r="400">
      <c r="A400" s="19" t="s">
        <v>950</v>
      </c>
      <c r="B400" s="20">
        <v>42429.66666666667</v>
      </c>
      <c r="C400" s="21" t="s">
        <v>1145</v>
      </c>
      <c r="D400" s="22">
        <f t="shared" si="1"/>
        <v>0.01062709257</v>
      </c>
    </row>
    <row r="401">
      <c r="A401" s="19" t="s">
        <v>950</v>
      </c>
      <c r="B401" s="20">
        <v>42429.625</v>
      </c>
      <c r="C401" s="21" t="s">
        <v>1115</v>
      </c>
      <c r="D401" s="22">
        <f t="shared" si="1"/>
        <v>0.002139038249</v>
      </c>
    </row>
    <row r="402">
      <c r="A402" s="19" t="s">
        <v>950</v>
      </c>
      <c r="B402" s="20">
        <v>42429.58333333333</v>
      </c>
      <c r="C402" s="21" t="s">
        <v>1112</v>
      </c>
      <c r="D402" s="22">
        <f t="shared" si="1"/>
        <v>-0.004273510777</v>
      </c>
    </row>
    <row r="403">
      <c r="A403" s="19" t="s">
        <v>950</v>
      </c>
      <c r="B403" s="20">
        <v>42429.54166666667</v>
      </c>
      <c r="C403" s="21" t="s">
        <v>1471</v>
      </c>
      <c r="D403" s="22">
        <f t="shared" si="1"/>
        <v>0</v>
      </c>
    </row>
    <row r="404">
      <c r="A404" s="19" t="s">
        <v>950</v>
      </c>
      <c r="B404" s="20">
        <v>42429.5</v>
      </c>
      <c r="C404" s="21" t="s">
        <v>1471</v>
      </c>
      <c r="D404" s="22">
        <f t="shared" si="1"/>
        <v>0.02373358433</v>
      </c>
    </row>
    <row r="405">
      <c r="A405" s="19" t="s">
        <v>950</v>
      </c>
      <c r="B405" s="20">
        <v>42429.45833333333</v>
      </c>
      <c r="C405" s="21" t="s">
        <v>1065</v>
      </c>
      <c r="D405" s="22">
        <f t="shared" si="1"/>
        <v>0.01097705863</v>
      </c>
    </row>
    <row r="406">
      <c r="A406" s="19" t="s">
        <v>950</v>
      </c>
      <c r="B406" s="20">
        <v>42429.41666666667</v>
      </c>
      <c r="C406" s="21" t="s">
        <v>1472</v>
      </c>
      <c r="D406" s="22">
        <f t="shared" si="1"/>
        <v>0</v>
      </c>
    </row>
    <row r="407">
      <c r="A407" s="19" t="s">
        <v>950</v>
      </c>
      <c r="B407" s="20">
        <v>42429.375</v>
      </c>
      <c r="C407" s="21" t="s">
        <v>1472</v>
      </c>
      <c r="D407" s="22">
        <f t="shared" si="1"/>
        <v>0.002209945651</v>
      </c>
    </row>
    <row r="408">
      <c r="A408" s="19" t="s">
        <v>950</v>
      </c>
      <c r="B408" s="20">
        <v>42429.33333333333</v>
      </c>
      <c r="C408" s="21" t="s">
        <v>1441</v>
      </c>
      <c r="D408" s="22">
        <f t="shared" si="1"/>
        <v>0.004434597068</v>
      </c>
    </row>
    <row r="409">
      <c r="A409" s="19" t="s">
        <v>950</v>
      </c>
      <c r="B409" s="20">
        <v>42429.29166666667</v>
      </c>
      <c r="C409" s="21" t="s">
        <v>1473</v>
      </c>
      <c r="D409" s="22">
        <f t="shared" si="1"/>
        <v>-0.01104983619</v>
      </c>
    </row>
    <row r="410">
      <c r="A410" s="19" t="s">
        <v>950</v>
      </c>
      <c r="B410" s="20">
        <v>42429.25</v>
      </c>
      <c r="C410" s="21" t="s">
        <v>1062</v>
      </c>
      <c r="D410" s="22">
        <f t="shared" si="1"/>
        <v>-0.002195390563</v>
      </c>
    </row>
    <row r="411">
      <c r="A411" s="19" t="s">
        <v>950</v>
      </c>
      <c r="B411" s="20">
        <v>42429.20833333333</v>
      </c>
      <c r="C411" s="21" t="s">
        <v>1063</v>
      </c>
      <c r="D411" s="22">
        <f t="shared" si="1"/>
        <v>0</v>
      </c>
    </row>
    <row r="412">
      <c r="A412" s="19" t="s">
        <v>950</v>
      </c>
      <c r="B412" s="20">
        <v>42429.16666666667</v>
      </c>
      <c r="C412" s="21" t="s">
        <v>1063</v>
      </c>
      <c r="D412" s="22">
        <f t="shared" si="1"/>
        <v>0</v>
      </c>
    </row>
    <row r="413">
      <c r="A413" s="19" t="s">
        <v>950</v>
      </c>
      <c r="B413" s="20">
        <v>42429.125</v>
      </c>
      <c r="C413" s="21" t="s">
        <v>1063</v>
      </c>
      <c r="D413" s="22">
        <f t="shared" si="1"/>
        <v>-0.00219058138</v>
      </c>
    </row>
    <row r="414">
      <c r="A414" s="19" t="s">
        <v>950</v>
      </c>
      <c r="B414" s="20">
        <v>42429.08333333333</v>
      </c>
      <c r="C414" s="21" t="s">
        <v>1064</v>
      </c>
      <c r="D414" s="22">
        <f t="shared" si="1"/>
        <v>0.008791265411</v>
      </c>
    </row>
    <row r="415">
      <c r="A415" s="19" t="s">
        <v>950</v>
      </c>
      <c r="B415" s="20">
        <v>42429.04166666667</v>
      </c>
      <c r="C415" s="21" t="s">
        <v>1472</v>
      </c>
      <c r="D415" s="22">
        <f t="shared" si="1"/>
        <v>-0.008791265411</v>
      </c>
    </row>
    <row r="416">
      <c r="A416" s="19" t="s">
        <v>950</v>
      </c>
      <c r="B416" s="20">
        <v>42429.0</v>
      </c>
      <c r="C416" s="21" t="s">
        <v>1064</v>
      </c>
      <c r="D416" s="22">
        <f t="shared" si="1"/>
        <v>-0.00218579322</v>
      </c>
    </row>
    <row r="417">
      <c r="A417" s="19" t="s">
        <v>950</v>
      </c>
      <c r="B417" s="20">
        <v>42428.95833333333</v>
      </c>
      <c r="C417" s="21" t="s">
        <v>1065</v>
      </c>
      <c r="D417" s="22">
        <f t="shared" si="1"/>
        <v>0.00218579322</v>
      </c>
    </row>
    <row r="418">
      <c r="A418" s="19" t="s">
        <v>950</v>
      </c>
      <c r="B418" s="20">
        <v>42428.91666666667</v>
      </c>
      <c r="C418" s="21" t="s">
        <v>1064</v>
      </c>
      <c r="D418" s="22">
        <f t="shared" si="1"/>
        <v>-0.004366819166</v>
      </c>
    </row>
    <row r="419">
      <c r="A419" s="19" t="s">
        <v>950</v>
      </c>
      <c r="B419" s="20">
        <v>42428.875</v>
      </c>
      <c r="C419" s="21" t="s">
        <v>1067</v>
      </c>
      <c r="D419" s="22">
        <f t="shared" si="1"/>
        <v>-0.008676844026</v>
      </c>
    </row>
    <row r="420">
      <c r="A420" s="19" t="s">
        <v>950</v>
      </c>
      <c r="B420" s="20">
        <v>42428.83333333333</v>
      </c>
      <c r="C420" s="21" t="s">
        <v>1074</v>
      </c>
      <c r="D420" s="22">
        <f t="shared" si="1"/>
        <v>-0.004310351501</v>
      </c>
    </row>
    <row r="421">
      <c r="A421" s="19" t="s">
        <v>950</v>
      </c>
      <c r="B421" s="20">
        <v>42428.79166666667</v>
      </c>
      <c r="C421" s="21" t="s">
        <v>1092</v>
      </c>
      <c r="D421" s="22">
        <f t="shared" si="1"/>
        <v>0</v>
      </c>
    </row>
    <row r="422">
      <c r="A422" s="19" t="s">
        <v>950</v>
      </c>
      <c r="B422" s="20">
        <v>42428.75</v>
      </c>
      <c r="C422" s="21" t="s">
        <v>1092</v>
      </c>
      <c r="D422" s="22">
        <f t="shared" si="1"/>
        <v>-0.002148228538</v>
      </c>
    </row>
    <row r="423">
      <c r="A423" s="19" t="s">
        <v>950</v>
      </c>
      <c r="B423" s="20">
        <v>42428.70833333333</v>
      </c>
      <c r="C423" s="21" t="s">
        <v>1474</v>
      </c>
      <c r="D423" s="22">
        <f t="shared" si="1"/>
        <v>-0.008547060578</v>
      </c>
    </row>
    <row r="424">
      <c r="A424" s="19" t="s">
        <v>950</v>
      </c>
      <c r="B424" s="20">
        <v>42428.66666666667</v>
      </c>
      <c r="C424" s="21" t="s">
        <v>1475</v>
      </c>
      <c r="D424" s="22">
        <f t="shared" si="1"/>
        <v>-0.004246290881</v>
      </c>
    </row>
    <row r="425">
      <c r="A425" s="19" t="s">
        <v>950</v>
      </c>
      <c r="B425" s="20">
        <v>42428.625</v>
      </c>
      <c r="C425" s="21" t="s">
        <v>1127</v>
      </c>
      <c r="D425" s="22">
        <f t="shared" si="1"/>
        <v>-0.008438868646</v>
      </c>
    </row>
    <row r="426">
      <c r="A426" s="19" t="s">
        <v>950</v>
      </c>
      <c r="B426" s="20">
        <v>42428.58333333333</v>
      </c>
      <c r="C426" s="21" t="s">
        <v>1476</v>
      </c>
      <c r="D426" s="22">
        <f t="shared" si="1"/>
        <v>-0.02079076967</v>
      </c>
    </row>
    <row r="427">
      <c r="A427" s="19" t="s">
        <v>950</v>
      </c>
      <c r="B427" s="20">
        <v>42428.54166666667</v>
      </c>
      <c r="C427" s="21" t="s">
        <v>1163</v>
      </c>
      <c r="D427" s="22">
        <f t="shared" si="1"/>
        <v>-0.103506947</v>
      </c>
    </row>
    <row r="428">
      <c r="A428" s="19" t="s">
        <v>950</v>
      </c>
      <c r="B428" s="20">
        <v>42428.5</v>
      </c>
      <c r="C428" s="21" t="s">
        <v>1401</v>
      </c>
      <c r="D428" s="22">
        <f t="shared" si="1"/>
        <v>-0.001853568649</v>
      </c>
    </row>
    <row r="429">
      <c r="A429" s="19" t="s">
        <v>950</v>
      </c>
      <c r="B429" s="20">
        <v>42428.45833333333</v>
      </c>
      <c r="C429" s="21" t="s">
        <v>1406</v>
      </c>
      <c r="D429" s="22">
        <f t="shared" si="1"/>
        <v>0</v>
      </c>
    </row>
    <row r="430">
      <c r="A430" s="19" t="s">
        <v>950</v>
      </c>
      <c r="B430" s="20">
        <v>42428.41666666667</v>
      </c>
      <c r="C430" s="21" t="s">
        <v>1406</v>
      </c>
      <c r="D430" s="22">
        <f t="shared" si="1"/>
        <v>-0.001850139288</v>
      </c>
    </row>
    <row r="431">
      <c r="A431" s="19" t="s">
        <v>950</v>
      </c>
      <c r="B431" s="20">
        <v>42428.375</v>
      </c>
      <c r="C431" s="21" t="s">
        <v>1424</v>
      </c>
      <c r="D431" s="22">
        <f t="shared" si="1"/>
        <v>-0.003690041087</v>
      </c>
    </row>
    <row r="432">
      <c r="A432" s="19" t="s">
        <v>950</v>
      </c>
      <c r="B432" s="20">
        <v>42428.33333333333</v>
      </c>
      <c r="C432" s="21" t="s">
        <v>1477</v>
      </c>
      <c r="D432" s="22">
        <f t="shared" si="1"/>
        <v>-0.007339482488</v>
      </c>
    </row>
    <row r="433">
      <c r="A433" s="19" t="s">
        <v>950</v>
      </c>
      <c r="B433" s="20">
        <v>42428.29166666667</v>
      </c>
      <c r="C433" s="21" t="s">
        <v>1478</v>
      </c>
      <c r="D433" s="22">
        <f t="shared" si="1"/>
        <v>0.001829826677</v>
      </c>
    </row>
    <row r="434">
      <c r="A434" s="19" t="s">
        <v>950</v>
      </c>
      <c r="B434" s="20">
        <v>42428.25</v>
      </c>
      <c r="C434" s="21" t="s">
        <v>1479</v>
      </c>
      <c r="D434" s="22">
        <f t="shared" si="1"/>
        <v>-0.001829826677</v>
      </c>
    </row>
    <row r="435">
      <c r="A435" s="19" t="s">
        <v>950</v>
      </c>
      <c r="B435" s="20">
        <v>42428.20833333333</v>
      </c>
      <c r="C435" s="21" t="s">
        <v>1478</v>
      </c>
      <c r="D435" s="22">
        <f t="shared" si="1"/>
        <v>-0.001826484526</v>
      </c>
    </row>
    <row r="436">
      <c r="A436" s="19" t="s">
        <v>950</v>
      </c>
      <c r="B436" s="20">
        <v>42428.16666666667</v>
      </c>
      <c r="C436" s="21" t="s">
        <v>1480</v>
      </c>
      <c r="D436" s="22">
        <f t="shared" si="1"/>
        <v>-0.001823154562</v>
      </c>
    </row>
    <row r="437">
      <c r="A437" s="19" t="s">
        <v>950</v>
      </c>
      <c r="B437" s="20">
        <v>42428.125</v>
      </c>
      <c r="C437" s="21" t="s">
        <v>1481</v>
      </c>
      <c r="D437" s="22">
        <f t="shared" si="1"/>
        <v>0</v>
      </c>
    </row>
    <row r="438">
      <c r="A438" s="19" t="s">
        <v>950</v>
      </c>
      <c r="B438" s="20">
        <v>42428.08333333333</v>
      </c>
      <c r="C438" s="21" t="s">
        <v>1481</v>
      </c>
      <c r="D438" s="22">
        <f t="shared" si="1"/>
        <v>0.005479465765</v>
      </c>
    </row>
    <row r="439">
      <c r="A439" s="19" t="s">
        <v>950</v>
      </c>
      <c r="B439" s="20">
        <v>42428.04166666667</v>
      </c>
      <c r="C439" s="21" t="s">
        <v>1479</v>
      </c>
      <c r="D439" s="22">
        <f t="shared" si="1"/>
        <v>0.005509655811</v>
      </c>
    </row>
    <row r="440">
      <c r="A440" s="19" t="s">
        <v>950</v>
      </c>
      <c r="B440" s="20">
        <v>42428.0</v>
      </c>
      <c r="C440" s="21" t="s">
        <v>1477</v>
      </c>
      <c r="D440" s="22">
        <f t="shared" si="1"/>
        <v>-0.009165967014</v>
      </c>
    </row>
    <row r="441">
      <c r="A441" s="19" t="s">
        <v>950</v>
      </c>
      <c r="B441" s="20">
        <v>42427.95833333333</v>
      </c>
      <c r="C441" s="21" t="s">
        <v>1480</v>
      </c>
      <c r="D441" s="22">
        <f t="shared" si="1"/>
        <v>-0.001823154562</v>
      </c>
    </row>
    <row r="442">
      <c r="A442" s="19" t="s">
        <v>950</v>
      </c>
      <c r="B442" s="20">
        <v>42427.91666666667</v>
      </c>
      <c r="C442" s="21" t="s">
        <v>1481</v>
      </c>
      <c r="D442" s="22">
        <f t="shared" si="1"/>
        <v>-0.005449604768</v>
      </c>
    </row>
    <row r="443">
      <c r="A443" s="19" t="s">
        <v>950</v>
      </c>
      <c r="B443" s="20">
        <v>42427.875</v>
      </c>
      <c r="C443" s="21" t="s">
        <v>1482</v>
      </c>
      <c r="D443" s="22">
        <f t="shared" si="1"/>
        <v>-0.001809955245</v>
      </c>
    </row>
    <row r="444">
      <c r="A444" s="19" t="s">
        <v>950</v>
      </c>
      <c r="B444" s="20">
        <v>42427.83333333333</v>
      </c>
      <c r="C444" s="21" t="s">
        <v>1483</v>
      </c>
      <c r="D444" s="22">
        <f t="shared" si="1"/>
        <v>-0.005410292728</v>
      </c>
    </row>
    <row r="445">
      <c r="A445" s="19" t="s">
        <v>950</v>
      </c>
      <c r="B445" s="20">
        <v>42427.79166666667</v>
      </c>
      <c r="C445" s="21" t="s">
        <v>1484</v>
      </c>
      <c r="D445" s="22">
        <f t="shared" si="1"/>
        <v>-0.008952611272</v>
      </c>
    </row>
    <row r="446">
      <c r="A446" s="19" t="s">
        <v>950</v>
      </c>
      <c r="B446" s="20">
        <v>42427.75</v>
      </c>
      <c r="C446" s="21" t="s">
        <v>1485</v>
      </c>
      <c r="D446" s="22">
        <f t="shared" si="1"/>
        <v>-0.007104825624</v>
      </c>
    </row>
    <row r="447">
      <c r="A447" s="19" t="s">
        <v>950</v>
      </c>
      <c r="B447" s="20">
        <v>42427.70833333333</v>
      </c>
      <c r="C447" s="21" t="s">
        <v>1486</v>
      </c>
      <c r="D447" s="22">
        <f t="shared" si="1"/>
        <v>-0.001768347057</v>
      </c>
    </row>
    <row r="448">
      <c r="A448" s="19" t="s">
        <v>950</v>
      </c>
      <c r="B448" s="20">
        <v>42427.66666666667</v>
      </c>
      <c r="C448" s="21" t="s">
        <v>1487</v>
      </c>
      <c r="D448" s="22">
        <f t="shared" si="1"/>
        <v>0</v>
      </c>
    </row>
    <row r="449">
      <c r="A449" s="19" t="s">
        <v>950</v>
      </c>
      <c r="B449" s="20">
        <v>42427.625</v>
      </c>
      <c r="C449" s="21" t="s">
        <v>1487</v>
      </c>
      <c r="D449" s="22">
        <f t="shared" si="1"/>
        <v>-0.001765225525</v>
      </c>
    </row>
    <row r="450">
      <c r="A450" s="19" t="s">
        <v>950</v>
      </c>
      <c r="B450" s="20">
        <v>42427.58333333333</v>
      </c>
      <c r="C450" s="21" t="s">
        <v>1488</v>
      </c>
      <c r="D450" s="22">
        <f t="shared" si="1"/>
        <v>-0.001762114993</v>
      </c>
    </row>
    <row r="451">
      <c r="A451" s="19" t="s">
        <v>950</v>
      </c>
      <c r="B451" s="20">
        <v>42427.54166666667</v>
      </c>
      <c r="C451" s="21" t="s">
        <v>1490</v>
      </c>
      <c r="D451" s="22">
        <f t="shared" si="1"/>
        <v>-0.003514942107</v>
      </c>
    </row>
    <row r="452">
      <c r="A452" s="19" t="s">
        <v>950</v>
      </c>
      <c r="B452" s="20">
        <v>42427.5</v>
      </c>
      <c r="C452" s="21" t="s">
        <v>1491</v>
      </c>
      <c r="D452" s="22">
        <f t="shared" si="1"/>
        <v>-0.003502630551</v>
      </c>
    </row>
    <row r="453">
      <c r="A453" s="19" t="s">
        <v>950</v>
      </c>
      <c r="B453" s="20">
        <v>42427.45833333333</v>
      </c>
      <c r="C453" s="21" t="s">
        <v>1493</v>
      </c>
      <c r="D453" s="22">
        <f t="shared" si="1"/>
        <v>-0.001746725335</v>
      </c>
    </row>
    <row r="454">
      <c r="A454" s="19" t="s">
        <v>950</v>
      </c>
      <c r="B454" s="20">
        <v>42427.41666666667</v>
      </c>
      <c r="C454" s="21" t="s">
        <v>1494</v>
      </c>
      <c r="D454" s="22">
        <f t="shared" si="1"/>
        <v>-0.003484324083</v>
      </c>
    </row>
    <row r="455">
      <c r="A455" s="19" t="s">
        <v>950</v>
      </c>
      <c r="B455" s="20">
        <v>42427.375</v>
      </c>
      <c r="C455" s="21" t="s">
        <v>1495</v>
      </c>
      <c r="D455" s="22">
        <f t="shared" si="1"/>
        <v>0</v>
      </c>
    </row>
    <row r="456">
      <c r="A456" s="19" t="s">
        <v>950</v>
      </c>
      <c r="B456" s="20">
        <v>42427.33333333333</v>
      </c>
      <c r="C456" s="21" t="s">
        <v>1495</v>
      </c>
      <c r="D456" s="22">
        <f t="shared" si="1"/>
        <v>-0.001737619899</v>
      </c>
    </row>
    <row r="457">
      <c r="A457" s="19" t="s">
        <v>950</v>
      </c>
      <c r="B457" s="20">
        <v>42427.29166666667</v>
      </c>
      <c r="C457" s="21" t="s">
        <v>1497</v>
      </c>
      <c r="D457" s="22">
        <f t="shared" si="1"/>
        <v>0</v>
      </c>
    </row>
    <row r="458">
      <c r="A458" s="19" t="s">
        <v>950</v>
      </c>
      <c r="B458" s="20">
        <v>42427.25</v>
      </c>
      <c r="C458" s="21" t="s">
        <v>1497</v>
      </c>
      <c r="D458" s="22">
        <f t="shared" si="1"/>
        <v>0</v>
      </c>
    </row>
    <row r="459">
      <c r="A459" s="19" t="s">
        <v>950</v>
      </c>
      <c r="B459" s="20">
        <v>42427.20833333333</v>
      </c>
      <c r="C459" s="21" t="s">
        <v>1497</v>
      </c>
      <c r="D459" s="22">
        <f t="shared" si="1"/>
        <v>-0.001734605812</v>
      </c>
    </row>
    <row r="460">
      <c r="A460" s="19" t="s">
        <v>950</v>
      </c>
      <c r="B460" s="20">
        <v>42427.16666666667</v>
      </c>
      <c r="C460" s="21" t="s">
        <v>1498</v>
      </c>
      <c r="D460" s="22">
        <f t="shared" si="1"/>
        <v>0</v>
      </c>
    </row>
    <row r="461">
      <c r="A461" s="19" t="s">
        <v>950</v>
      </c>
      <c r="B461" s="20">
        <v>42427.125</v>
      </c>
      <c r="C461" s="21" t="s">
        <v>1498</v>
      </c>
      <c r="D461" s="22">
        <f t="shared" si="1"/>
        <v>0</v>
      </c>
    </row>
    <row r="462">
      <c r="A462" s="19" t="s">
        <v>950</v>
      </c>
      <c r="B462" s="20">
        <v>42427.08333333333</v>
      </c>
      <c r="C462" s="21" t="s">
        <v>1498</v>
      </c>
      <c r="D462" s="22">
        <f t="shared" si="1"/>
        <v>0.001734605812</v>
      </c>
    </row>
    <row r="463">
      <c r="A463" s="19" t="s">
        <v>950</v>
      </c>
      <c r="B463" s="20">
        <v>42427.04166666667</v>
      </c>
      <c r="C463" s="21" t="s">
        <v>1497</v>
      </c>
      <c r="D463" s="22">
        <f t="shared" si="1"/>
        <v>0.001737619899</v>
      </c>
    </row>
    <row r="464">
      <c r="A464" s="19" t="s">
        <v>950</v>
      </c>
      <c r="B464" s="20">
        <v>42427.0</v>
      </c>
      <c r="C464" s="21" t="s">
        <v>1495</v>
      </c>
      <c r="D464" s="22">
        <f t="shared" si="1"/>
        <v>0.003484324083</v>
      </c>
    </row>
    <row r="465">
      <c r="A465" s="19" t="s">
        <v>950</v>
      </c>
      <c r="B465" s="20">
        <v>42426.95833333333</v>
      </c>
      <c r="C465" s="21" t="s">
        <v>1494</v>
      </c>
      <c r="D465" s="22">
        <f t="shared" si="1"/>
        <v>0.003496507059</v>
      </c>
    </row>
    <row r="466">
      <c r="A466" s="19" t="s">
        <v>950</v>
      </c>
      <c r="B466" s="20">
        <v>42426.91666666667</v>
      </c>
      <c r="C466" s="21" t="s">
        <v>1499</v>
      </c>
      <c r="D466" s="22">
        <f t="shared" si="1"/>
        <v>0</v>
      </c>
    </row>
    <row r="467">
      <c r="A467" s="19" t="s">
        <v>950</v>
      </c>
      <c r="B467" s="20">
        <v>42426.875</v>
      </c>
      <c r="C467" s="21" t="s">
        <v>1499</v>
      </c>
      <c r="D467" s="22">
        <f t="shared" si="1"/>
        <v>0</v>
      </c>
    </row>
    <row r="468">
      <c r="A468" s="19" t="s">
        <v>950</v>
      </c>
      <c r="B468" s="20">
        <v>42426.83333333333</v>
      </c>
      <c r="C468" s="21" t="s">
        <v>1499</v>
      </c>
      <c r="D468" s="22">
        <f t="shared" si="1"/>
        <v>0.001752848827</v>
      </c>
    </row>
    <row r="469">
      <c r="A469" s="19" t="s">
        <v>950</v>
      </c>
      <c r="B469" s="20">
        <v>42426.79166666667</v>
      </c>
      <c r="C469" s="21" t="s">
        <v>1491</v>
      </c>
      <c r="D469" s="22">
        <f t="shared" si="1"/>
        <v>0</v>
      </c>
    </row>
    <row r="470">
      <c r="A470" s="19" t="s">
        <v>950</v>
      </c>
      <c r="B470" s="20">
        <v>42426.75</v>
      </c>
      <c r="C470" s="21" t="s">
        <v>1491</v>
      </c>
      <c r="D470" s="22">
        <f t="shared" si="1"/>
        <v>-0.001752848827</v>
      </c>
    </row>
    <row r="471">
      <c r="A471" s="19" t="s">
        <v>950</v>
      </c>
      <c r="B471" s="20">
        <v>42426.70833333333</v>
      </c>
      <c r="C471" s="21" t="s">
        <v>1499</v>
      </c>
      <c r="D471" s="22">
        <f t="shared" si="1"/>
        <v>0</v>
      </c>
    </row>
    <row r="472">
      <c r="A472" s="19" t="s">
        <v>950</v>
      </c>
      <c r="B472" s="20">
        <v>42426.66666666667</v>
      </c>
      <c r="C472" s="21" t="s">
        <v>1499</v>
      </c>
      <c r="D472" s="22">
        <f t="shared" si="1"/>
        <v>-0.001749781724</v>
      </c>
    </row>
    <row r="473">
      <c r="A473" s="19" t="s">
        <v>950</v>
      </c>
      <c r="B473" s="20">
        <v>42426.625</v>
      </c>
      <c r="C473" s="21" t="s">
        <v>1493</v>
      </c>
      <c r="D473" s="22">
        <f t="shared" si="1"/>
        <v>0.001749781724</v>
      </c>
    </row>
    <row r="474">
      <c r="A474" s="19" t="s">
        <v>950</v>
      </c>
      <c r="B474" s="20">
        <v>42426.58333333333</v>
      </c>
      <c r="C474" s="21" t="s">
        <v>1499</v>
      </c>
      <c r="D474" s="22">
        <f t="shared" si="1"/>
        <v>0</v>
      </c>
    </row>
    <row r="475">
      <c r="A475" s="19" t="s">
        <v>950</v>
      </c>
      <c r="B475" s="20">
        <v>42426.54166666667</v>
      </c>
      <c r="C475" s="21" t="s">
        <v>1499</v>
      </c>
      <c r="D475" s="22">
        <f t="shared" si="1"/>
        <v>0</v>
      </c>
    </row>
    <row r="476">
      <c r="A476" s="19" t="s">
        <v>950</v>
      </c>
      <c r="B476" s="20">
        <v>42426.5</v>
      </c>
      <c r="C476" s="21" t="s">
        <v>1499</v>
      </c>
      <c r="D476" s="22">
        <f t="shared" si="1"/>
        <v>0</v>
      </c>
    </row>
    <row r="477">
      <c r="A477" s="19" t="s">
        <v>950</v>
      </c>
      <c r="B477" s="20">
        <v>42426.45833333333</v>
      </c>
      <c r="C477" s="21" t="s">
        <v>1499</v>
      </c>
      <c r="D477" s="22">
        <f t="shared" si="1"/>
        <v>0</v>
      </c>
    </row>
    <row r="478">
      <c r="A478" s="19" t="s">
        <v>950</v>
      </c>
      <c r="B478" s="20">
        <v>42426.41666666667</v>
      </c>
      <c r="C478" s="21" t="s">
        <v>1499</v>
      </c>
      <c r="D478" s="22">
        <f t="shared" si="1"/>
        <v>-0.001749781724</v>
      </c>
    </row>
    <row r="479">
      <c r="A479" s="19" t="s">
        <v>950</v>
      </c>
      <c r="B479" s="20">
        <v>42426.375</v>
      </c>
      <c r="C479" s="21" t="s">
        <v>1493</v>
      </c>
      <c r="D479" s="22">
        <f t="shared" si="1"/>
        <v>0</v>
      </c>
    </row>
    <row r="480">
      <c r="A480" s="19" t="s">
        <v>950</v>
      </c>
      <c r="B480" s="20">
        <v>42426.33333333333</v>
      </c>
      <c r="C480" s="21" t="s">
        <v>1493</v>
      </c>
      <c r="D480" s="22">
        <f t="shared" si="1"/>
        <v>-0.005231049418</v>
      </c>
    </row>
    <row r="481">
      <c r="A481" s="19" t="s">
        <v>950</v>
      </c>
      <c r="B481" s="20">
        <v>42426.29166666667</v>
      </c>
      <c r="C481" s="21" t="s">
        <v>1495</v>
      </c>
      <c r="D481" s="22">
        <f t="shared" si="1"/>
        <v>0</v>
      </c>
    </row>
    <row r="482">
      <c r="A482" s="19" t="s">
        <v>950</v>
      </c>
      <c r="B482" s="20">
        <v>42426.25</v>
      </c>
      <c r="C482" s="21" t="s">
        <v>1495</v>
      </c>
      <c r="D482" s="22">
        <f t="shared" si="1"/>
        <v>0</v>
      </c>
    </row>
    <row r="483">
      <c r="A483" s="19" t="s">
        <v>950</v>
      </c>
      <c r="B483" s="20">
        <v>42426.20833333333</v>
      </c>
      <c r="C483" s="21" t="s">
        <v>1495</v>
      </c>
      <c r="D483" s="22">
        <f t="shared" si="1"/>
        <v>0</v>
      </c>
    </row>
    <row r="484">
      <c r="A484" s="19" t="s">
        <v>950</v>
      </c>
      <c r="B484" s="20">
        <v>42426.16666666667</v>
      </c>
      <c r="C484" s="21" t="s">
        <v>1495</v>
      </c>
      <c r="D484" s="22">
        <f t="shared" si="1"/>
        <v>0</v>
      </c>
    </row>
    <row r="485">
      <c r="A485" s="19" t="s">
        <v>950</v>
      </c>
      <c r="B485" s="20">
        <v>42426.125</v>
      </c>
      <c r="C485" s="21" t="s">
        <v>1495</v>
      </c>
      <c r="D485" s="22">
        <f t="shared" si="1"/>
        <v>0</v>
      </c>
    </row>
    <row r="486">
      <c r="A486" s="19" t="s">
        <v>950</v>
      </c>
      <c r="B486" s="20">
        <v>42426.08333333333</v>
      </c>
      <c r="C486" s="21" t="s">
        <v>1495</v>
      </c>
      <c r="D486" s="22">
        <f t="shared" si="1"/>
        <v>0.001740644478</v>
      </c>
    </row>
    <row r="487">
      <c r="A487" s="19" t="s">
        <v>950</v>
      </c>
      <c r="B487" s="20">
        <v>42426.04166666667</v>
      </c>
      <c r="C487" s="21" t="s">
        <v>1500</v>
      </c>
      <c r="D487" s="22">
        <f t="shared" si="1"/>
        <v>0</v>
      </c>
    </row>
    <row r="488">
      <c r="A488" s="19" t="s">
        <v>950</v>
      </c>
      <c r="B488" s="20">
        <v>42426.0</v>
      </c>
      <c r="C488" s="21" t="s">
        <v>1500</v>
      </c>
      <c r="D488" s="22">
        <f t="shared" si="1"/>
        <v>0</v>
      </c>
    </row>
    <row r="489">
      <c r="A489" s="19" t="s">
        <v>950</v>
      </c>
      <c r="B489" s="20">
        <v>42425.95833333333</v>
      </c>
      <c r="C489" s="21" t="s">
        <v>1500</v>
      </c>
      <c r="D489" s="22">
        <f t="shared" si="1"/>
        <v>0</v>
      </c>
    </row>
    <row r="490">
      <c r="A490" s="19" t="s">
        <v>950</v>
      </c>
      <c r="B490" s="20">
        <v>42425.91666666667</v>
      </c>
      <c r="C490" s="21" t="s">
        <v>1500</v>
      </c>
      <c r="D490" s="22">
        <f t="shared" si="1"/>
        <v>0</v>
      </c>
    </row>
    <row r="491">
      <c r="A491" s="19" t="s">
        <v>950</v>
      </c>
      <c r="B491" s="20">
        <v>42425.875</v>
      </c>
      <c r="C491" s="21" t="s">
        <v>1500</v>
      </c>
      <c r="D491" s="22">
        <f t="shared" si="1"/>
        <v>0</v>
      </c>
    </row>
    <row r="492">
      <c r="A492" s="19" t="s">
        <v>950</v>
      </c>
      <c r="B492" s="20">
        <v>42425.83333333333</v>
      </c>
      <c r="C492" s="21" t="s">
        <v>1500</v>
      </c>
      <c r="D492" s="22">
        <f t="shared" si="1"/>
        <v>0</v>
      </c>
    </row>
    <row r="493">
      <c r="A493" s="19" t="s">
        <v>950</v>
      </c>
      <c r="B493" s="20">
        <v>42425.79166666667</v>
      </c>
      <c r="C493" s="21" t="s">
        <v>1500</v>
      </c>
      <c r="D493" s="22">
        <f t="shared" si="1"/>
        <v>0.001743679605</v>
      </c>
    </row>
    <row r="494">
      <c r="A494" s="19" t="s">
        <v>950</v>
      </c>
      <c r="B494" s="20">
        <v>42425.75</v>
      </c>
      <c r="C494" s="21" t="s">
        <v>1494</v>
      </c>
      <c r="D494" s="22">
        <f t="shared" si="1"/>
        <v>0</v>
      </c>
    </row>
    <row r="495">
      <c r="A495" s="19" t="s">
        <v>950</v>
      </c>
      <c r="B495" s="20">
        <v>42425.70833333333</v>
      </c>
      <c r="C495" s="21" t="s">
        <v>1494</v>
      </c>
      <c r="D495" s="22">
        <f t="shared" si="1"/>
        <v>-0.001743679605</v>
      </c>
    </row>
    <row r="496">
      <c r="A496" s="19" t="s">
        <v>950</v>
      </c>
      <c r="B496" s="20">
        <v>42425.66666666667</v>
      </c>
      <c r="C496" s="21" t="s">
        <v>1500</v>
      </c>
      <c r="D496" s="22">
        <f t="shared" si="1"/>
        <v>-0.001740644478</v>
      </c>
    </row>
    <row r="497">
      <c r="A497" s="19" t="s">
        <v>950</v>
      </c>
      <c r="B497" s="20">
        <v>42425.625</v>
      </c>
      <c r="C497" s="21" t="s">
        <v>1495</v>
      </c>
      <c r="D497" s="22">
        <f t="shared" si="1"/>
        <v>-0.001737619899</v>
      </c>
    </row>
    <row r="498">
      <c r="A498" s="19" t="s">
        <v>950</v>
      </c>
      <c r="B498" s="20">
        <v>42425.58333333333</v>
      </c>
      <c r="C498" s="21" t="s">
        <v>1497</v>
      </c>
      <c r="D498" s="22">
        <f t="shared" si="1"/>
        <v>-0.01207952565</v>
      </c>
    </row>
    <row r="499">
      <c r="A499" s="19" t="s">
        <v>950</v>
      </c>
      <c r="B499" s="20">
        <v>42425.54166666667</v>
      </c>
      <c r="C499" s="21" t="s">
        <v>1501</v>
      </c>
      <c r="D499" s="22">
        <f t="shared" si="1"/>
        <v>0</v>
      </c>
    </row>
    <row r="500">
      <c r="A500" s="19" t="s">
        <v>950</v>
      </c>
      <c r="B500" s="20">
        <v>42425.5</v>
      </c>
      <c r="C500" s="21" t="s">
        <v>1501</v>
      </c>
      <c r="D500" s="22">
        <f t="shared" si="1"/>
        <v>0</v>
      </c>
    </row>
    <row r="501">
      <c r="A501" s="19" t="s">
        <v>950</v>
      </c>
      <c r="B501" s="20">
        <v>42425.45833333333</v>
      </c>
      <c r="C501" s="21" t="s">
        <v>1501</v>
      </c>
      <c r="D501" s="22">
        <f t="shared" si="1"/>
        <v>-0.001713796478</v>
      </c>
    </row>
    <row r="502">
      <c r="A502" s="19" t="s">
        <v>950</v>
      </c>
      <c r="B502" s="20">
        <v>42425.41666666667</v>
      </c>
      <c r="C502" s="21" t="s">
        <v>1502</v>
      </c>
      <c r="D502" s="22">
        <f t="shared" si="1"/>
        <v>0</v>
      </c>
    </row>
    <row r="503">
      <c r="A503" s="19" t="s">
        <v>950</v>
      </c>
      <c r="B503" s="20">
        <v>42425.375</v>
      </c>
      <c r="C503" s="21" t="s">
        <v>1502</v>
      </c>
      <c r="D503" s="22">
        <f t="shared" si="1"/>
        <v>-0.001710864404</v>
      </c>
    </row>
    <row r="504">
      <c r="A504" s="19" t="s">
        <v>950</v>
      </c>
      <c r="B504" s="20">
        <v>42425.33333333333</v>
      </c>
      <c r="C504" s="21" t="s">
        <v>1503</v>
      </c>
      <c r="D504" s="22">
        <f t="shared" si="1"/>
        <v>0.003424660881</v>
      </c>
    </row>
    <row r="505">
      <c r="A505" s="19" t="s">
        <v>950</v>
      </c>
      <c r="B505" s="20">
        <v>42425.29166666667</v>
      </c>
      <c r="C505" s="21" t="s">
        <v>1501</v>
      </c>
      <c r="D505" s="22">
        <f t="shared" si="1"/>
        <v>0</v>
      </c>
    </row>
    <row r="506">
      <c r="A506" s="19" t="s">
        <v>950</v>
      </c>
      <c r="B506" s="20">
        <v>42425.25</v>
      </c>
      <c r="C506" s="21" t="s">
        <v>1501</v>
      </c>
      <c r="D506" s="22">
        <f t="shared" si="1"/>
        <v>0.006884708777</v>
      </c>
    </row>
    <row r="507">
      <c r="A507" s="19" t="s">
        <v>950</v>
      </c>
      <c r="B507" s="20">
        <v>42425.20833333333</v>
      </c>
      <c r="C507" s="21" t="s">
        <v>1504</v>
      </c>
      <c r="D507" s="22">
        <f t="shared" si="1"/>
        <v>0.003460211065</v>
      </c>
    </row>
    <row r="508">
      <c r="A508" s="19" t="s">
        <v>950</v>
      </c>
      <c r="B508" s="20">
        <v>42425.16666666667</v>
      </c>
      <c r="C508" s="21" t="s">
        <v>1498</v>
      </c>
      <c r="D508" s="22">
        <f t="shared" si="1"/>
        <v>0</v>
      </c>
    </row>
    <row r="509">
      <c r="A509" s="19" t="s">
        <v>950</v>
      </c>
      <c r="B509" s="20">
        <v>42425.125</v>
      </c>
      <c r="C509" s="21" t="s">
        <v>1498</v>
      </c>
      <c r="D509" s="22"/>
    </row>
  </sheetData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1.14"/>
    <col customWidth="1" min="57" max="57" width="23.14"/>
    <col customWidth="1" min="61" max="61" width="25.57"/>
    <col customWidth="1" min="62" max="62" width="23.71"/>
    <col customWidth="1" min="63" max="63" width="22.71"/>
    <col customWidth="1" min="64" max="64" width="26.86"/>
  </cols>
  <sheetData>
    <row r="1">
      <c r="A1" s="4"/>
    </row>
    <row r="2">
      <c r="A2" s="4"/>
    </row>
    <row r="3">
      <c r="A3" s="4"/>
    </row>
    <row r="4">
      <c r="A4" s="4"/>
      <c r="F4" s="13" t="s">
        <v>1068</v>
      </c>
    </row>
    <row r="5">
      <c r="A5" s="4"/>
      <c r="F5" s="14" t="s">
        <v>1069</v>
      </c>
    </row>
    <row r="6">
      <c r="A6" s="4"/>
      <c r="F6" s="28" t="s">
        <v>1070</v>
      </c>
    </row>
    <row r="7">
      <c r="A7" s="4"/>
    </row>
    <row r="8">
      <c r="A8" s="4"/>
    </row>
    <row r="9">
      <c r="A9" s="29" t="s">
        <v>1072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</row>
    <row r="10">
      <c r="A10" s="24" t="str">
        <f>ImportRealtimeJSON("https://www.bitmex.com:443/api/v1/instrument/active")</f>
        <v>Symbol</v>
      </c>
      <c r="B10" s="10" t="s">
        <v>1076</v>
      </c>
      <c r="C10" s="10" t="s">
        <v>1077</v>
      </c>
      <c r="D10" s="10" t="s">
        <v>1078</v>
      </c>
      <c r="E10" s="10" t="s">
        <v>1079</v>
      </c>
      <c r="F10" s="10" t="s">
        <v>1080</v>
      </c>
      <c r="G10" s="10" t="s">
        <v>0</v>
      </c>
      <c r="H10" s="10" t="s">
        <v>1081</v>
      </c>
      <c r="I10" s="10" t="s">
        <v>1082</v>
      </c>
      <c r="J10" s="10" t="s">
        <v>1083</v>
      </c>
      <c r="K10" s="10" t="s">
        <v>1084</v>
      </c>
      <c r="L10" s="10" t="s">
        <v>1085</v>
      </c>
      <c r="M10" s="10" t="s">
        <v>1086</v>
      </c>
      <c r="N10" s="10" t="s">
        <v>1087</v>
      </c>
      <c r="O10" s="10" t="s">
        <v>1088</v>
      </c>
      <c r="P10" s="10" t="s">
        <v>1089</v>
      </c>
      <c r="Q10" s="10" t="s">
        <v>1090</v>
      </c>
      <c r="R10" s="10" t="s">
        <v>1091</v>
      </c>
      <c r="S10" s="10" t="s">
        <v>1093</v>
      </c>
      <c r="T10" s="10" t="s">
        <v>1094</v>
      </c>
      <c r="U10" s="10" t="s">
        <v>1095</v>
      </c>
      <c r="V10" s="10" t="s">
        <v>1096</v>
      </c>
      <c r="W10" s="10" t="s">
        <v>1097</v>
      </c>
      <c r="X10" s="10" t="s">
        <v>1098</v>
      </c>
      <c r="Y10" s="10" t="s">
        <v>1099</v>
      </c>
      <c r="Z10" s="10" t="s">
        <v>1100</v>
      </c>
      <c r="AA10" s="10" t="s">
        <v>1101</v>
      </c>
      <c r="AB10" s="10" t="s">
        <v>1102</v>
      </c>
      <c r="AC10" s="10" t="s">
        <v>1103</v>
      </c>
      <c r="AD10" s="10" t="s">
        <v>1104</v>
      </c>
      <c r="AE10" s="10" t="s">
        <v>1105</v>
      </c>
      <c r="AF10" s="10" t="s">
        <v>1106</v>
      </c>
      <c r="AG10" s="10" t="s">
        <v>1107</v>
      </c>
      <c r="AH10" s="10" t="s">
        <v>1108</v>
      </c>
      <c r="AI10" s="10" t="s">
        <v>1109</v>
      </c>
      <c r="AJ10" s="10" t="s">
        <v>1110</v>
      </c>
      <c r="AK10" s="10" t="s">
        <v>1111</v>
      </c>
      <c r="AL10" s="10" t="s">
        <v>1113</v>
      </c>
      <c r="AM10" s="10" t="s">
        <v>1114</v>
      </c>
      <c r="AN10" s="10" t="s">
        <v>1116</v>
      </c>
      <c r="AO10" s="10" t="s">
        <v>1117</v>
      </c>
      <c r="AP10" s="10" t="s">
        <v>1118</v>
      </c>
      <c r="AQ10" s="10" t="s">
        <v>1119</v>
      </c>
      <c r="AR10" s="10" t="s">
        <v>1120</v>
      </c>
      <c r="AS10" s="10" t="s">
        <v>1121</v>
      </c>
      <c r="AT10" s="10" t="s">
        <v>1122</v>
      </c>
      <c r="AU10" s="10" t="s">
        <v>1123</v>
      </c>
      <c r="AV10" s="10" t="s">
        <v>1124</v>
      </c>
      <c r="AW10" s="10" t="s">
        <v>1125</v>
      </c>
      <c r="AX10" s="10" t="s">
        <v>1126</v>
      </c>
      <c r="AY10" s="10" t="s">
        <v>4</v>
      </c>
      <c r="AZ10" s="10" t="s">
        <v>1128</v>
      </c>
      <c r="BA10" s="10" t="s">
        <v>1129</v>
      </c>
      <c r="BB10" s="10" t="s">
        <v>1130</v>
      </c>
      <c r="BC10" s="10" t="s">
        <v>2</v>
      </c>
      <c r="BD10" s="10" t="s">
        <v>1131</v>
      </c>
      <c r="BE10" s="10" t="s">
        <v>3</v>
      </c>
      <c r="BF10" s="10" t="s">
        <v>1132</v>
      </c>
      <c r="BG10" s="10" t="s">
        <v>1133</v>
      </c>
      <c r="BH10" s="10" t="s">
        <v>1134</v>
      </c>
      <c r="BI10" s="10" t="s">
        <v>1135</v>
      </c>
      <c r="BJ10" s="10" t="s">
        <v>1136</v>
      </c>
      <c r="BK10" s="10" t="s">
        <v>1137</v>
      </c>
      <c r="BL10" s="10" t="s">
        <v>1138</v>
      </c>
      <c r="BM10" t="s">
        <v>1139</v>
      </c>
      <c r="BN10" t="s">
        <v>1140</v>
      </c>
      <c r="BO10" t="s">
        <v>1141</v>
      </c>
      <c r="BP10" t="s">
        <v>1142</v>
      </c>
      <c r="BQ10" t="s">
        <v>1143</v>
      </c>
      <c r="BR10" t="s">
        <v>1144</v>
      </c>
      <c r="BS10" t="s">
        <v>1146</v>
      </c>
      <c r="BT10" t="s">
        <v>27</v>
      </c>
      <c r="BU10" t="s">
        <v>1147</v>
      </c>
    </row>
    <row r="11">
      <c r="A11" s="8" t="s">
        <v>1148</v>
      </c>
      <c r="B11" s="8" t="s">
        <v>1149</v>
      </c>
      <c r="C11" s="8" t="s">
        <v>1150</v>
      </c>
      <c r="D11" s="8" t="s">
        <v>1151</v>
      </c>
      <c r="E11" s="25">
        <v>42445.5</v>
      </c>
      <c r="F11" s="25">
        <v>42445.5</v>
      </c>
      <c r="G11" s="25">
        <v>42446.5</v>
      </c>
      <c r="H11" s="25">
        <v>42446.5</v>
      </c>
      <c r="I11" s="25">
        <v>36527.0</v>
      </c>
      <c r="J11" s="8" t="s">
        <v>1155</v>
      </c>
      <c r="K11" s="8" t="s">
        <v>1155</v>
      </c>
      <c r="L11" s="8" t="s">
        <v>1155</v>
      </c>
      <c r="M11" s="8" t="s">
        <v>1149</v>
      </c>
      <c r="N11" s="8" t="s">
        <v>1156</v>
      </c>
      <c r="O11" s="8" t="s">
        <v>1157</v>
      </c>
      <c r="P11" s="8" t="s">
        <v>1158</v>
      </c>
      <c r="Q11" s="8" t="s">
        <v>1159</v>
      </c>
      <c r="R11" s="8" t="s">
        <v>1160</v>
      </c>
      <c r="S11" s="8" t="s">
        <v>1161</v>
      </c>
      <c r="T11" s="8" t="s">
        <v>1162</v>
      </c>
      <c r="U11" s="8" t="s">
        <v>1165</v>
      </c>
      <c r="V11" s="8" t="s">
        <v>1166</v>
      </c>
      <c r="W11" s="8" t="s">
        <v>1155</v>
      </c>
      <c r="X11" s="8" t="s">
        <v>1160</v>
      </c>
      <c r="Y11" s="8" t="s">
        <v>1167</v>
      </c>
      <c r="Z11" s="8" t="s">
        <v>1168</v>
      </c>
      <c r="AA11" s="8" t="s">
        <v>1155</v>
      </c>
      <c r="AB11" s="8" t="s">
        <v>1166</v>
      </c>
      <c r="AC11" s="8" t="s">
        <v>1169</v>
      </c>
      <c r="AD11" s="8" t="s">
        <v>1170</v>
      </c>
      <c r="AE11" s="8" t="s">
        <v>1171</v>
      </c>
      <c r="AF11" s="8" t="s">
        <v>1155</v>
      </c>
      <c r="AG11" s="25">
        <v>42445.83333333333</v>
      </c>
      <c r="AH11" s="25">
        <v>42446.16666666667</v>
      </c>
      <c r="AI11" s="25">
        <v>36526.333333333336</v>
      </c>
      <c r="AJ11" s="8" t="s">
        <v>260</v>
      </c>
      <c r="AK11" s="8" t="s">
        <v>1155</v>
      </c>
      <c r="AL11" s="8" t="s">
        <v>1172</v>
      </c>
      <c r="AM11" s="8" t="s">
        <v>1173</v>
      </c>
      <c r="AN11" s="8" t="s">
        <v>1174</v>
      </c>
      <c r="AO11" s="8" t="s">
        <v>1176</v>
      </c>
      <c r="AP11" s="8" t="s">
        <v>1177</v>
      </c>
      <c r="AQ11" s="8" t="s">
        <v>1178</v>
      </c>
      <c r="AR11" s="8" t="s">
        <v>1179</v>
      </c>
      <c r="AS11" s="8" t="s">
        <v>1180</v>
      </c>
      <c r="AT11" s="8" t="s">
        <v>1181</v>
      </c>
      <c r="AU11" s="8" t="s">
        <v>505</v>
      </c>
      <c r="AV11" s="8" t="s">
        <v>1182</v>
      </c>
      <c r="AW11" s="8" t="s">
        <v>1183</v>
      </c>
      <c r="AX11" s="8" t="s">
        <v>799</v>
      </c>
      <c r="AY11" s="8" t="s">
        <v>1184</v>
      </c>
      <c r="AZ11" s="8" t="s">
        <v>1184</v>
      </c>
      <c r="BA11" s="8" t="s">
        <v>1185</v>
      </c>
      <c r="BB11" s="8" t="s">
        <v>1186</v>
      </c>
      <c r="BC11" s="8" t="s">
        <v>1187</v>
      </c>
      <c r="BD11" s="8" t="s">
        <v>1188</v>
      </c>
      <c r="BE11" s="8" t="s">
        <v>1184</v>
      </c>
      <c r="BF11" s="8" t="s">
        <v>1189</v>
      </c>
      <c r="BG11" s="8" t="s">
        <v>1190</v>
      </c>
      <c r="BH11" s="8" t="s">
        <v>1191</v>
      </c>
      <c r="BI11" s="27" t="s">
        <v>1166</v>
      </c>
      <c r="BJ11" s="27" t="s">
        <v>1192</v>
      </c>
      <c r="BK11" s="27" t="s">
        <v>1193</v>
      </c>
      <c r="BL11" s="27" t="s">
        <v>1194</v>
      </c>
      <c r="BM11" t="s">
        <v>558</v>
      </c>
      <c r="BN11" t="s">
        <v>490</v>
      </c>
      <c r="BO11" t="s">
        <v>1196</v>
      </c>
      <c r="BP11" t="s">
        <v>1197</v>
      </c>
      <c r="BQ11" t="s">
        <v>1196</v>
      </c>
      <c r="BR11" t="s">
        <v>1155</v>
      </c>
      <c r="BS11" t="s">
        <v>306</v>
      </c>
      <c r="BT11" s="30">
        <v>42445.94189814814</v>
      </c>
    </row>
    <row r="12">
      <c r="A12" s="8" t="s">
        <v>1200</v>
      </c>
      <c r="B12" s="8" t="s">
        <v>1149</v>
      </c>
      <c r="C12" s="8" t="s">
        <v>1150</v>
      </c>
      <c r="D12" s="8" t="s">
        <v>1151</v>
      </c>
      <c r="E12" s="25">
        <v>42445.5</v>
      </c>
      <c r="F12" s="25">
        <v>42445.5</v>
      </c>
      <c r="G12" s="25">
        <v>42446.5</v>
      </c>
      <c r="H12" s="25">
        <v>42447.5</v>
      </c>
      <c r="I12" s="25">
        <v>36527.0</v>
      </c>
      <c r="J12" s="8" t="s">
        <v>1148</v>
      </c>
      <c r="K12" s="8" t="s">
        <v>1155</v>
      </c>
      <c r="L12" s="8" t="s">
        <v>1155</v>
      </c>
      <c r="M12" s="8" t="s">
        <v>1149</v>
      </c>
      <c r="N12" s="8" t="s">
        <v>1156</v>
      </c>
      <c r="O12" s="8" t="s">
        <v>1157</v>
      </c>
      <c r="P12" s="8" t="s">
        <v>1158</v>
      </c>
      <c r="Q12" s="8" t="s">
        <v>1159</v>
      </c>
      <c r="R12" s="8" t="s">
        <v>1160</v>
      </c>
      <c r="S12" s="8" t="s">
        <v>1161</v>
      </c>
      <c r="T12" s="8" t="s">
        <v>1162</v>
      </c>
      <c r="U12" s="8" t="s">
        <v>1165</v>
      </c>
      <c r="V12" s="8" t="s">
        <v>1166</v>
      </c>
      <c r="W12" s="8" t="s">
        <v>1155</v>
      </c>
      <c r="X12" s="8" t="s">
        <v>1160</v>
      </c>
      <c r="Y12" s="8" t="s">
        <v>1167</v>
      </c>
      <c r="Z12" s="8" t="s">
        <v>1168</v>
      </c>
      <c r="AA12" s="8" t="s">
        <v>1155</v>
      </c>
      <c r="AB12" s="8" t="s">
        <v>1166</v>
      </c>
      <c r="AC12" s="8" t="s">
        <v>1169</v>
      </c>
      <c r="AD12" s="8" t="s">
        <v>1170</v>
      </c>
      <c r="AE12" s="8" t="s">
        <v>1171</v>
      </c>
      <c r="AF12" s="8" t="s">
        <v>1155</v>
      </c>
      <c r="AG12" s="25">
        <v>42445.83333333333</v>
      </c>
      <c r="AH12" s="25">
        <v>42446.16666666667</v>
      </c>
      <c r="AI12" s="25">
        <v>36526.333333333336</v>
      </c>
      <c r="AJ12" s="8" t="s">
        <v>1202</v>
      </c>
      <c r="AK12" s="8" t="s">
        <v>1155</v>
      </c>
      <c r="AL12" s="8" t="s">
        <v>1203</v>
      </c>
      <c r="AM12" s="8" t="s">
        <v>1204</v>
      </c>
      <c r="AN12" s="8" t="s">
        <v>1205</v>
      </c>
      <c r="AO12" s="8" t="s">
        <v>1206</v>
      </c>
      <c r="AP12" s="8" t="s">
        <v>1207</v>
      </c>
      <c r="AQ12" s="8" t="s">
        <v>1208</v>
      </c>
      <c r="AR12" s="8" t="s">
        <v>1209</v>
      </c>
      <c r="AS12" s="8" t="s">
        <v>1210</v>
      </c>
      <c r="AT12" s="8" t="s">
        <v>1211</v>
      </c>
      <c r="AU12" s="8" t="s">
        <v>1212</v>
      </c>
      <c r="AV12" s="8" t="s">
        <v>1213</v>
      </c>
      <c r="AW12" s="8" t="s">
        <v>1214</v>
      </c>
      <c r="AX12" s="8" t="s">
        <v>1215</v>
      </c>
      <c r="AY12" s="8" t="s">
        <v>1214</v>
      </c>
      <c r="AZ12" s="8" t="s">
        <v>1214</v>
      </c>
      <c r="BA12" s="8" t="s">
        <v>1185</v>
      </c>
      <c r="BB12" s="8" t="s">
        <v>1216</v>
      </c>
      <c r="BC12" s="8" t="s">
        <v>1217</v>
      </c>
      <c r="BD12" s="8" t="s">
        <v>1218</v>
      </c>
      <c r="BE12" s="8" t="s">
        <v>1219</v>
      </c>
      <c r="BF12" s="8" t="s">
        <v>1217</v>
      </c>
      <c r="BG12" s="8" t="s">
        <v>1221</v>
      </c>
      <c r="BH12" s="8" t="s">
        <v>1222</v>
      </c>
      <c r="BI12" s="27" t="s">
        <v>1166</v>
      </c>
      <c r="BJ12" s="27" t="s">
        <v>1223</v>
      </c>
      <c r="BK12" s="27" t="s">
        <v>1224</v>
      </c>
      <c r="BL12" s="27" t="s">
        <v>1194</v>
      </c>
      <c r="BM12" t="s">
        <v>1225</v>
      </c>
      <c r="BN12" t="s">
        <v>1226</v>
      </c>
      <c r="BO12" t="s">
        <v>1218</v>
      </c>
      <c r="BP12" t="s">
        <v>1197</v>
      </c>
      <c r="BQ12" t="s">
        <v>1218</v>
      </c>
      <c r="BR12" t="s">
        <v>1155</v>
      </c>
      <c r="BS12" t="s">
        <v>306</v>
      </c>
      <c r="BT12" s="30">
        <v>42445.94184027778</v>
      </c>
    </row>
    <row r="13">
      <c r="A13" s="8" t="s">
        <v>1227</v>
      </c>
      <c r="B13" s="8" t="s">
        <v>1149</v>
      </c>
      <c r="C13" s="8" t="s">
        <v>1150</v>
      </c>
      <c r="D13" s="8" t="s">
        <v>1151</v>
      </c>
      <c r="E13" s="25">
        <v>42440.5</v>
      </c>
      <c r="F13" s="25">
        <v>42440.5</v>
      </c>
      <c r="G13" s="25">
        <v>42447.5</v>
      </c>
      <c r="H13" s="25">
        <v>42447.5</v>
      </c>
      <c r="I13" s="25">
        <v>36533.0</v>
      </c>
      <c r="J13" s="8" t="s">
        <v>1155</v>
      </c>
      <c r="K13" s="8" t="s">
        <v>1155</v>
      </c>
      <c r="L13" s="8" t="s">
        <v>1155</v>
      </c>
      <c r="M13" s="8" t="s">
        <v>1149</v>
      </c>
      <c r="N13" s="8" t="s">
        <v>1156</v>
      </c>
      <c r="O13" s="8" t="s">
        <v>1157</v>
      </c>
      <c r="P13" s="8" t="s">
        <v>1158</v>
      </c>
      <c r="Q13" s="8" t="s">
        <v>1228</v>
      </c>
      <c r="R13" s="8" t="s">
        <v>1160</v>
      </c>
      <c r="S13" s="8" t="s">
        <v>1161</v>
      </c>
      <c r="T13" s="8" t="s">
        <v>1162</v>
      </c>
      <c r="U13" s="8" t="s">
        <v>1165</v>
      </c>
      <c r="V13" s="8" t="s">
        <v>1166</v>
      </c>
      <c r="W13" s="8" t="s">
        <v>1155</v>
      </c>
      <c r="X13" s="8" t="s">
        <v>1229</v>
      </c>
      <c r="Y13" s="8" t="s">
        <v>1160</v>
      </c>
      <c r="Z13" s="8" t="s">
        <v>1168</v>
      </c>
      <c r="AA13" s="8" t="s">
        <v>1155</v>
      </c>
      <c r="AB13" s="8" t="s">
        <v>1166</v>
      </c>
      <c r="AC13" s="8" t="s">
        <v>1169</v>
      </c>
      <c r="AD13" s="8" t="s">
        <v>1170</v>
      </c>
      <c r="AE13" s="8" t="s">
        <v>1171</v>
      </c>
      <c r="AF13" s="8" t="s">
        <v>1155</v>
      </c>
      <c r="AG13" s="25">
        <v>42445.83333333333</v>
      </c>
      <c r="AH13" s="25">
        <v>42446.16666666667</v>
      </c>
      <c r="AI13" s="25">
        <v>36526.333333333336</v>
      </c>
      <c r="AJ13" s="8" t="s">
        <v>987</v>
      </c>
      <c r="AK13" s="8" t="s">
        <v>1155</v>
      </c>
      <c r="AL13" s="8" t="s">
        <v>1231</v>
      </c>
      <c r="AM13" s="8" t="s">
        <v>1232</v>
      </c>
      <c r="AN13" s="8" t="s">
        <v>1233</v>
      </c>
      <c r="AO13" s="8" t="s">
        <v>1234</v>
      </c>
      <c r="AP13" s="8" t="s">
        <v>1235</v>
      </c>
      <c r="AQ13" s="8" t="s">
        <v>1236</v>
      </c>
      <c r="AR13" s="8" t="s">
        <v>1237</v>
      </c>
      <c r="AS13" s="8" t="s">
        <v>1238</v>
      </c>
      <c r="AT13" s="8" t="s">
        <v>1239</v>
      </c>
      <c r="AU13" s="8" t="s">
        <v>360</v>
      </c>
      <c r="AV13" s="8" t="s">
        <v>1240</v>
      </c>
      <c r="AW13" s="8" t="s">
        <v>1241</v>
      </c>
      <c r="AX13" s="8" t="s">
        <v>1242</v>
      </c>
      <c r="AY13" s="8" t="s">
        <v>1241</v>
      </c>
      <c r="AZ13" s="8" t="s">
        <v>1241</v>
      </c>
      <c r="BA13" s="8" t="s">
        <v>1185</v>
      </c>
      <c r="BB13" s="8" t="s">
        <v>1243</v>
      </c>
      <c r="BC13" s="8" t="s">
        <v>1244</v>
      </c>
      <c r="BD13" s="8" t="s">
        <v>1245</v>
      </c>
      <c r="BE13" s="8" t="s">
        <v>1246</v>
      </c>
      <c r="BF13" s="8" t="s">
        <v>1244</v>
      </c>
      <c r="BG13" s="8" t="s">
        <v>1245</v>
      </c>
      <c r="BH13" s="8" t="s">
        <v>1246</v>
      </c>
      <c r="BI13" s="27" t="s">
        <v>1166</v>
      </c>
      <c r="BJ13" s="27" t="s">
        <v>1247</v>
      </c>
      <c r="BK13" s="27" t="s">
        <v>1248</v>
      </c>
      <c r="BL13" s="27" t="s">
        <v>1194</v>
      </c>
      <c r="BM13" t="s">
        <v>752</v>
      </c>
      <c r="BN13" t="s">
        <v>1001</v>
      </c>
      <c r="BO13" t="s">
        <v>1249</v>
      </c>
      <c r="BP13" t="s">
        <v>1197</v>
      </c>
      <c r="BQ13" t="s">
        <v>1249</v>
      </c>
      <c r="BR13" t="s">
        <v>1155</v>
      </c>
      <c r="BS13" t="s">
        <v>306</v>
      </c>
      <c r="BT13" s="30">
        <v>42445.941782407404</v>
      </c>
    </row>
    <row r="14">
      <c r="A14" s="8" t="s">
        <v>1251</v>
      </c>
      <c r="B14" s="8" t="s">
        <v>1149</v>
      </c>
      <c r="C14" s="8" t="s">
        <v>1150</v>
      </c>
      <c r="D14" s="8" t="s">
        <v>1252</v>
      </c>
      <c r="E14" s="25">
        <v>42244.5</v>
      </c>
      <c r="F14" s="25">
        <v>42426.5</v>
      </c>
      <c r="G14" s="25">
        <v>42454.5</v>
      </c>
      <c r="H14" s="25">
        <v>42454.5</v>
      </c>
      <c r="I14" s="8" t="s">
        <v>1155</v>
      </c>
      <c r="J14" s="8" t="s">
        <v>1155</v>
      </c>
      <c r="K14" s="8" t="s">
        <v>1155</v>
      </c>
      <c r="L14" s="8" t="s">
        <v>1155</v>
      </c>
      <c r="M14" s="8" t="s">
        <v>1149</v>
      </c>
      <c r="N14" s="8" t="s">
        <v>1156</v>
      </c>
      <c r="O14" s="8" t="s">
        <v>1157</v>
      </c>
      <c r="P14" s="8" t="s">
        <v>1158</v>
      </c>
      <c r="Q14" s="8" t="s">
        <v>1228</v>
      </c>
      <c r="R14" s="8" t="s">
        <v>1160</v>
      </c>
      <c r="S14" s="8" t="s">
        <v>1161</v>
      </c>
      <c r="T14" s="8" t="s">
        <v>1162</v>
      </c>
      <c r="U14" s="8" t="s">
        <v>1165</v>
      </c>
      <c r="V14" s="8" t="s">
        <v>1166</v>
      </c>
      <c r="W14" s="8" t="s">
        <v>1155</v>
      </c>
      <c r="X14" s="8" t="s">
        <v>1255</v>
      </c>
      <c r="Y14" s="8" t="s">
        <v>1160</v>
      </c>
      <c r="Z14" s="8" t="s">
        <v>1168</v>
      </c>
      <c r="AA14" s="8" t="s">
        <v>1155</v>
      </c>
      <c r="AB14" s="8" t="s">
        <v>1166</v>
      </c>
      <c r="AC14" s="8" t="s">
        <v>1169</v>
      </c>
      <c r="AD14" s="8" t="s">
        <v>1170</v>
      </c>
      <c r="AE14" s="8" t="s">
        <v>1171</v>
      </c>
      <c r="AF14" s="8" t="s">
        <v>1155</v>
      </c>
      <c r="AG14" s="25">
        <v>42445.83333333333</v>
      </c>
      <c r="AH14" s="25">
        <v>42446.16666666667</v>
      </c>
      <c r="AI14" s="25">
        <v>36526.333333333336</v>
      </c>
      <c r="AJ14" s="8" t="s">
        <v>1257</v>
      </c>
      <c r="AK14" s="8" t="s">
        <v>1155</v>
      </c>
      <c r="AL14" s="8" t="s">
        <v>1259</v>
      </c>
      <c r="AM14" s="8" t="s">
        <v>1260</v>
      </c>
      <c r="AN14" s="8" t="s">
        <v>1261</v>
      </c>
      <c r="AO14" s="8" t="s">
        <v>1262</v>
      </c>
      <c r="AP14" s="8" t="s">
        <v>1263</v>
      </c>
      <c r="AQ14" s="8" t="s">
        <v>1264</v>
      </c>
      <c r="AR14" s="8" t="s">
        <v>1265</v>
      </c>
      <c r="AS14" s="8" t="s">
        <v>1266</v>
      </c>
      <c r="AT14" s="8" t="s">
        <v>1267</v>
      </c>
      <c r="AU14" s="8" t="s">
        <v>1241</v>
      </c>
      <c r="AV14" s="8" t="s">
        <v>1268</v>
      </c>
      <c r="AW14" s="8" t="s">
        <v>1269</v>
      </c>
      <c r="AX14" s="8" t="s">
        <v>1270</v>
      </c>
      <c r="AY14" s="8" t="s">
        <v>1269</v>
      </c>
      <c r="AZ14" s="8" t="s">
        <v>1269</v>
      </c>
      <c r="BA14" s="8" t="s">
        <v>1271</v>
      </c>
      <c r="BB14" s="8" t="s">
        <v>1272</v>
      </c>
      <c r="BC14" s="8" t="s">
        <v>1273</v>
      </c>
      <c r="BD14" s="8" t="s">
        <v>1274</v>
      </c>
      <c r="BE14" s="8" t="s">
        <v>1275</v>
      </c>
      <c r="BF14" s="8" t="s">
        <v>1273</v>
      </c>
      <c r="BG14" s="8" t="s">
        <v>1276</v>
      </c>
      <c r="BH14" s="8" t="s">
        <v>1277</v>
      </c>
      <c r="BI14" s="27" t="s">
        <v>1166</v>
      </c>
      <c r="BJ14" s="27" t="s">
        <v>1278</v>
      </c>
      <c r="BK14" s="27" t="s">
        <v>1279</v>
      </c>
      <c r="BL14" s="27" t="s">
        <v>1194</v>
      </c>
      <c r="BM14" t="s">
        <v>1280</v>
      </c>
      <c r="BN14" t="s">
        <v>1281</v>
      </c>
      <c r="BO14" t="s">
        <v>484</v>
      </c>
      <c r="BP14" t="s">
        <v>1197</v>
      </c>
      <c r="BQ14" t="s">
        <v>484</v>
      </c>
      <c r="BR14" t="s">
        <v>1155</v>
      </c>
      <c r="BS14" t="s">
        <v>306</v>
      </c>
      <c r="BT14" s="30">
        <v>42445.94189814814</v>
      </c>
    </row>
    <row r="15">
      <c r="A15" s="8" t="s">
        <v>1283</v>
      </c>
      <c r="B15" s="8" t="s">
        <v>1149</v>
      </c>
      <c r="C15" s="8" t="s">
        <v>1150</v>
      </c>
      <c r="D15" s="8" t="s">
        <v>1151</v>
      </c>
      <c r="E15" s="25">
        <v>42363.5</v>
      </c>
      <c r="F15" s="25">
        <v>42517.5</v>
      </c>
      <c r="G15" s="25">
        <v>42545.5</v>
      </c>
      <c r="H15" s="25">
        <v>42545.5</v>
      </c>
      <c r="I15" s="8" t="s">
        <v>1155</v>
      </c>
      <c r="J15" s="8" t="s">
        <v>1155</v>
      </c>
      <c r="K15" s="8" t="s">
        <v>1155</v>
      </c>
      <c r="L15" s="8" t="s">
        <v>1155</v>
      </c>
      <c r="M15" s="8" t="s">
        <v>1149</v>
      </c>
      <c r="N15" s="8" t="s">
        <v>1156</v>
      </c>
      <c r="O15" s="8" t="s">
        <v>1157</v>
      </c>
      <c r="P15" s="8" t="s">
        <v>1158</v>
      </c>
      <c r="Q15" s="8" t="s">
        <v>1228</v>
      </c>
      <c r="R15" s="8" t="s">
        <v>1160</v>
      </c>
      <c r="S15" s="8" t="s">
        <v>1161</v>
      </c>
      <c r="T15" s="8" t="s">
        <v>1162</v>
      </c>
      <c r="U15" s="8" t="s">
        <v>1165</v>
      </c>
      <c r="V15" s="8" t="s">
        <v>1166</v>
      </c>
      <c r="W15" s="8" t="s">
        <v>1155</v>
      </c>
      <c r="X15" s="8" t="s">
        <v>1255</v>
      </c>
      <c r="Y15" s="8" t="s">
        <v>1160</v>
      </c>
      <c r="Z15" s="8" t="s">
        <v>1168</v>
      </c>
      <c r="AA15" s="8" t="s">
        <v>1155</v>
      </c>
      <c r="AB15" s="8" t="s">
        <v>1166</v>
      </c>
      <c r="AC15" s="8" t="s">
        <v>1169</v>
      </c>
      <c r="AD15" s="8" t="s">
        <v>1170</v>
      </c>
      <c r="AE15" s="8" t="s">
        <v>1171</v>
      </c>
      <c r="AF15" s="8" t="s">
        <v>1155</v>
      </c>
      <c r="AG15" s="25">
        <v>42445.83333333333</v>
      </c>
      <c r="AH15" s="25">
        <v>42446.16666666667</v>
      </c>
      <c r="AI15" s="25">
        <v>36526.333333333336</v>
      </c>
      <c r="AJ15" s="8" t="s">
        <v>1284</v>
      </c>
      <c r="AK15" s="8" t="s">
        <v>1155</v>
      </c>
      <c r="AL15" s="8" t="s">
        <v>1286</v>
      </c>
      <c r="AM15" s="8" t="s">
        <v>1287</v>
      </c>
      <c r="AN15" s="8" t="s">
        <v>1288</v>
      </c>
      <c r="AO15" s="8" t="s">
        <v>1289</v>
      </c>
      <c r="AP15" s="8" t="s">
        <v>1290</v>
      </c>
      <c r="AQ15" s="8" t="s">
        <v>1291</v>
      </c>
      <c r="AR15" s="8" t="s">
        <v>1292</v>
      </c>
      <c r="AS15" s="8" t="s">
        <v>1293</v>
      </c>
      <c r="AT15" s="8" t="s">
        <v>1294</v>
      </c>
      <c r="AU15" s="8" t="s">
        <v>1295</v>
      </c>
      <c r="AV15" s="8" t="s">
        <v>1296</v>
      </c>
      <c r="AW15" s="8" t="s">
        <v>1297</v>
      </c>
      <c r="AX15" s="8" t="s">
        <v>1298</v>
      </c>
      <c r="AY15" s="8" t="s">
        <v>1299</v>
      </c>
      <c r="AZ15" s="8" t="s">
        <v>1299</v>
      </c>
      <c r="BA15" s="8" t="s">
        <v>1300</v>
      </c>
      <c r="BB15" s="8" t="s">
        <v>1302</v>
      </c>
      <c r="BC15" s="8" t="s">
        <v>1303</v>
      </c>
      <c r="BD15" s="8" t="s">
        <v>1304</v>
      </c>
      <c r="BE15" s="8" t="s">
        <v>1305</v>
      </c>
      <c r="BF15" s="8" t="s">
        <v>1306</v>
      </c>
      <c r="BG15" s="8" t="s">
        <v>1307</v>
      </c>
      <c r="BH15" s="8" t="s">
        <v>1308</v>
      </c>
      <c r="BI15" s="27" t="s">
        <v>1166</v>
      </c>
      <c r="BJ15" s="27" t="s">
        <v>1309</v>
      </c>
      <c r="BK15" s="27" t="s">
        <v>1310</v>
      </c>
      <c r="BL15" s="27" t="s">
        <v>1194</v>
      </c>
      <c r="BM15" t="s">
        <v>1311</v>
      </c>
      <c r="BN15" t="s">
        <v>1313</v>
      </c>
      <c r="BO15" t="s">
        <v>1314</v>
      </c>
      <c r="BP15" t="s">
        <v>1197</v>
      </c>
      <c r="BQ15" t="s">
        <v>1314</v>
      </c>
      <c r="BR15" t="s">
        <v>1155</v>
      </c>
      <c r="BS15" t="s">
        <v>306</v>
      </c>
      <c r="BT15" s="30">
        <v>42445.941782407404</v>
      </c>
    </row>
    <row r="16">
      <c r="A16" s="8" t="s">
        <v>1315</v>
      </c>
      <c r="B16" s="8" t="s">
        <v>1316</v>
      </c>
      <c r="C16" s="8" t="s">
        <v>1150</v>
      </c>
      <c r="D16" s="8" t="s">
        <v>1151</v>
      </c>
      <c r="E16" s="25">
        <v>42440.5</v>
      </c>
      <c r="F16" s="25">
        <v>42440.5</v>
      </c>
      <c r="G16" s="25">
        <v>42447.5</v>
      </c>
      <c r="H16" s="25">
        <v>42447.5</v>
      </c>
      <c r="I16" s="25">
        <v>36533.0</v>
      </c>
      <c r="J16" s="8" t="s">
        <v>1155</v>
      </c>
      <c r="K16" s="8" t="s">
        <v>1155</v>
      </c>
      <c r="L16" s="8" t="s">
        <v>1155</v>
      </c>
      <c r="M16" s="8" t="s">
        <v>1149</v>
      </c>
      <c r="N16" s="8" t="s">
        <v>1156</v>
      </c>
      <c r="O16" s="8" t="s">
        <v>1157</v>
      </c>
      <c r="P16" s="8" t="s">
        <v>1158</v>
      </c>
      <c r="Q16" s="8" t="s">
        <v>1228</v>
      </c>
      <c r="R16" s="8" t="s">
        <v>1160</v>
      </c>
      <c r="S16" s="8" t="s">
        <v>1318</v>
      </c>
      <c r="T16" s="8" t="s">
        <v>1162</v>
      </c>
      <c r="U16" s="8" t="s">
        <v>1319</v>
      </c>
      <c r="V16" s="8" t="s">
        <v>1155</v>
      </c>
      <c r="W16" s="8" t="s">
        <v>1166</v>
      </c>
      <c r="X16" s="8" t="s">
        <v>1320</v>
      </c>
      <c r="Y16" s="8" t="s">
        <v>1321</v>
      </c>
      <c r="Z16" s="8" t="s">
        <v>1321</v>
      </c>
      <c r="AA16" s="8" t="s">
        <v>1155</v>
      </c>
      <c r="AB16" s="8" t="s">
        <v>1155</v>
      </c>
      <c r="AC16" s="8" t="s">
        <v>1322</v>
      </c>
      <c r="AD16" s="8" t="s">
        <v>1323</v>
      </c>
      <c r="AE16" s="8" t="s">
        <v>1324</v>
      </c>
      <c r="AF16" s="8" t="s">
        <v>1155</v>
      </c>
      <c r="AG16" s="25">
        <v>42445.83333333333</v>
      </c>
      <c r="AH16" s="25">
        <v>42446.16666666667</v>
      </c>
      <c r="AI16" s="25">
        <v>36526.333333333336</v>
      </c>
      <c r="AJ16" s="8" t="s">
        <v>981</v>
      </c>
      <c r="AK16" s="8" t="s">
        <v>1325</v>
      </c>
      <c r="AL16" s="8" t="s">
        <v>1326</v>
      </c>
      <c r="AM16" s="8" t="s">
        <v>1327</v>
      </c>
      <c r="AN16" s="8" t="s">
        <v>1327</v>
      </c>
      <c r="AO16" s="8" t="s">
        <v>1155</v>
      </c>
      <c r="AP16" s="8" t="s">
        <v>1155</v>
      </c>
      <c r="AQ16" s="8" t="s">
        <v>1328</v>
      </c>
      <c r="AR16" s="8" t="s">
        <v>1328</v>
      </c>
      <c r="AS16" s="8" t="s">
        <v>1155</v>
      </c>
      <c r="AT16" s="8" t="s">
        <v>1155</v>
      </c>
      <c r="AU16" s="8" t="s">
        <v>981</v>
      </c>
      <c r="AV16" s="8" t="s">
        <v>1155</v>
      </c>
      <c r="AW16" s="8" t="s">
        <v>1155</v>
      </c>
      <c r="AX16" s="8" t="s">
        <v>1155</v>
      </c>
      <c r="AY16" s="8" t="s">
        <v>981</v>
      </c>
      <c r="AZ16" s="8" t="s">
        <v>981</v>
      </c>
      <c r="BA16" s="8" t="s">
        <v>1185</v>
      </c>
      <c r="BB16" s="8" t="s">
        <v>1155</v>
      </c>
      <c r="BC16" s="8" t="s">
        <v>698</v>
      </c>
      <c r="BD16" s="8" t="s">
        <v>1330</v>
      </c>
      <c r="BE16" s="8" t="s">
        <v>1187</v>
      </c>
      <c r="BF16" s="8" t="s">
        <v>698</v>
      </c>
      <c r="BG16" s="8" t="s">
        <v>1330</v>
      </c>
      <c r="BH16" s="8" t="s">
        <v>1187</v>
      </c>
      <c r="BI16" s="27" t="s">
        <v>1166</v>
      </c>
      <c r="BJ16" s="27" t="s">
        <v>1332</v>
      </c>
      <c r="BK16" s="27" t="s">
        <v>1333</v>
      </c>
      <c r="BL16" s="27" t="s">
        <v>1155</v>
      </c>
      <c r="BM16" t="s">
        <v>1155</v>
      </c>
      <c r="BN16" t="s">
        <v>1155</v>
      </c>
      <c r="BO16" t="s">
        <v>306</v>
      </c>
      <c r="BP16" t="s">
        <v>1334</v>
      </c>
      <c r="BQ16" t="s">
        <v>981</v>
      </c>
      <c r="BR16" t="s">
        <v>1155</v>
      </c>
      <c r="BS16" t="s">
        <v>306</v>
      </c>
      <c r="BT16" s="30">
        <v>42445.94184027778</v>
      </c>
    </row>
    <row r="17">
      <c r="A17" s="8" t="s">
        <v>1335</v>
      </c>
      <c r="B17" s="8" t="s">
        <v>1336</v>
      </c>
      <c r="C17" s="8" t="s">
        <v>1150</v>
      </c>
      <c r="D17" s="8" t="s">
        <v>1337</v>
      </c>
      <c r="E17" s="25">
        <v>42408.04166666667</v>
      </c>
      <c r="F17" s="25">
        <v>42426.29166666667</v>
      </c>
      <c r="G17" s="25">
        <v>42459.29166666667</v>
      </c>
      <c r="H17" s="25">
        <v>42459.3125</v>
      </c>
      <c r="I17" s="8" t="s">
        <v>1155</v>
      </c>
      <c r="J17" s="8" t="s">
        <v>1155</v>
      </c>
      <c r="K17" s="8" t="s">
        <v>1155</v>
      </c>
      <c r="L17" s="8" t="s">
        <v>1155</v>
      </c>
      <c r="M17" s="8" t="s">
        <v>1149</v>
      </c>
      <c r="N17" s="8" t="s">
        <v>1338</v>
      </c>
      <c r="O17" s="8" t="s">
        <v>1339</v>
      </c>
      <c r="P17" s="8" t="s">
        <v>1158</v>
      </c>
      <c r="Q17" s="8" t="s">
        <v>1340</v>
      </c>
      <c r="R17" s="8" t="s">
        <v>978</v>
      </c>
      <c r="S17" s="8" t="s">
        <v>1341</v>
      </c>
      <c r="T17" s="8" t="s">
        <v>1162</v>
      </c>
      <c r="U17" s="8" t="s">
        <v>1165</v>
      </c>
      <c r="V17" s="8" t="s">
        <v>1166</v>
      </c>
      <c r="W17" s="8" t="s">
        <v>1155</v>
      </c>
      <c r="X17" s="8" t="s">
        <v>1255</v>
      </c>
      <c r="Y17" s="8" t="s">
        <v>1160</v>
      </c>
      <c r="Z17" s="8" t="s">
        <v>1168</v>
      </c>
      <c r="AA17" s="8" t="s">
        <v>1155</v>
      </c>
      <c r="AB17" s="8" t="s">
        <v>1166</v>
      </c>
      <c r="AC17" s="8" t="s">
        <v>1322</v>
      </c>
      <c r="AD17" s="8" t="s">
        <v>1323</v>
      </c>
      <c r="AE17" s="8" t="s">
        <v>1324</v>
      </c>
      <c r="AF17" s="8" t="s">
        <v>1155</v>
      </c>
      <c r="AG17" s="25">
        <v>42445.83333333333</v>
      </c>
      <c r="AH17" s="25">
        <v>42446.16666666667</v>
      </c>
      <c r="AI17" s="25">
        <v>36526.333333333336</v>
      </c>
      <c r="AJ17" s="8" t="s">
        <v>1342</v>
      </c>
      <c r="AK17" s="8" t="s">
        <v>1155</v>
      </c>
      <c r="AL17" s="8" t="s">
        <v>1343</v>
      </c>
      <c r="AM17" s="8" t="s">
        <v>1344</v>
      </c>
      <c r="AN17" s="8" t="s">
        <v>1344</v>
      </c>
      <c r="AO17" s="8" t="s">
        <v>1155</v>
      </c>
      <c r="AP17" s="8" t="s">
        <v>1345</v>
      </c>
      <c r="AQ17" s="8" t="s">
        <v>1346</v>
      </c>
      <c r="AR17" s="8" t="s">
        <v>1346</v>
      </c>
      <c r="AS17" s="8" t="s">
        <v>1155</v>
      </c>
      <c r="AT17" s="8" t="s">
        <v>1347</v>
      </c>
      <c r="AU17" s="8" t="s">
        <v>1348</v>
      </c>
      <c r="AV17" s="8" t="s">
        <v>1155</v>
      </c>
      <c r="AW17" s="8" t="s">
        <v>1155</v>
      </c>
      <c r="AX17" s="8" t="s">
        <v>1155</v>
      </c>
      <c r="AY17" s="8" t="s">
        <v>1349</v>
      </c>
      <c r="AZ17" s="8" t="s">
        <v>1349</v>
      </c>
      <c r="BA17" s="8" t="s">
        <v>1185</v>
      </c>
      <c r="BB17" s="8" t="s">
        <v>1350</v>
      </c>
      <c r="BC17" s="8" t="s">
        <v>1351</v>
      </c>
      <c r="BD17" s="8" t="s">
        <v>1352</v>
      </c>
      <c r="BE17" s="8" t="s">
        <v>1353</v>
      </c>
      <c r="BF17" s="8" t="s">
        <v>1351</v>
      </c>
      <c r="BG17" s="8" t="s">
        <v>1354</v>
      </c>
      <c r="BH17" s="8" t="s">
        <v>1355</v>
      </c>
      <c r="BI17" s="27" t="s">
        <v>1166</v>
      </c>
      <c r="BJ17" s="27" t="s">
        <v>1356</v>
      </c>
      <c r="BK17" s="27" t="s">
        <v>1357</v>
      </c>
      <c r="BL17" s="27" t="s">
        <v>1155</v>
      </c>
      <c r="BM17" t="s">
        <v>1358</v>
      </c>
      <c r="BN17" t="s">
        <v>1359</v>
      </c>
      <c r="BO17" t="s">
        <v>1360</v>
      </c>
      <c r="BP17" t="s">
        <v>1361</v>
      </c>
      <c r="BQ17" t="s">
        <v>1342</v>
      </c>
      <c r="BR17" t="s">
        <v>1155</v>
      </c>
      <c r="BS17" t="s">
        <v>1362</v>
      </c>
      <c r="BT17" s="30">
        <v>42445.751541122685</v>
      </c>
      <c r="BU17" t="s">
        <v>1363</v>
      </c>
    </row>
    <row r="18">
      <c r="A18" s="8" t="s">
        <v>1364</v>
      </c>
      <c r="B18" s="8" t="s">
        <v>1365</v>
      </c>
      <c r="C18" s="8" t="s">
        <v>1150</v>
      </c>
      <c r="D18" s="8" t="s">
        <v>1151</v>
      </c>
      <c r="E18" s="25">
        <v>42440.5</v>
      </c>
      <c r="F18" s="25">
        <v>42440.5</v>
      </c>
      <c r="G18" s="25">
        <v>42447.5</v>
      </c>
      <c r="H18" s="25">
        <v>42447.5</v>
      </c>
      <c r="I18" s="25">
        <v>36533.0</v>
      </c>
      <c r="J18" s="8" t="s">
        <v>1155</v>
      </c>
      <c r="K18" s="8" t="s">
        <v>1155</v>
      </c>
      <c r="L18" s="8" t="s">
        <v>1155</v>
      </c>
      <c r="M18" s="8" t="s">
        <v>1365</v>
      </c>
      <c r="N18" s="8" t="s">
        <v>1149</v>
      </c>
      <c r="O18" s="8" t="s">
        <v>1366</v>
      </c>
      <c r="P18" s="8" t="s">
        <v>1158</v>
      </c>
      <c r="Q18" s="8" t="s">
        <v>1368</v>
      </c>
      <c r="R18" s="8" t="s">
        <v>1369</v>
      </c>
      <c r="S18" s="8" t="s">
        <v>1165</v>
      </c>
      <c r="T18" s="8" t="s">
        <v>1162</v>
      </c>
      <c r="U18" s="8" t="s">
        <v>1155</v>
      </c>
      <c r="V18" s="8" t="s">
        <v>1155</v>
      </c>
      <c r="W18" s="8" t="s">
        <v>1155</v>
      </c>
      <c r="X18" s="8" t="s">
        <v>1255</v>
      </c>
      <c r="Y18" s="8" t="s">
        <v>1229</v>
      </c>
      <c r="Z18" s="8" t="s">
        <v>1168</v>
      </c>
      <c r="AA18" s="8" t="s">
        <v>1155</v>
      </c>
      <c r="AB18" s="8" t="s">
        <v>1166</v>
      </c>
      <c r="AC18" s="8" t="s">
        <v>1169</v>
      </c>
      <c r="AD18" s="8" t="s">
        <v>1170</v>
      </c>
      <c r="AE18" s="8" t="s">
        <v>1171</v>
      </c>
      <c r="AF18" s="8" t="s">
        <v>1155</v>
      </c>
      <c r="AG18" s="25">
        <v>42445.83333333333</v>
      </c>
      <c r="AH18" s="25">
        <v>42446.16666666667</v>
      </c>
      <c r="AI18" s="25">
        <v>36526.333333333336</v>
      </c>
      <c r="AJ18" s="8" t="s">
        <v>1370</v>
      </c>
      <c r="AK18" s="8" t="s">
        <v>1155</v>
      </c>
      <c r="AL18" s="8" t="s">
        <v>1371</v>
      </c>
      <c r="AM18" s="8" t="s">
        <v>1372</v>
      </c>
      <c r="AN18" s="8" t="s">
        <v>1373</v>
      </c>
      <c r="AO18" s="8" t="s">
        <v>1374</v>
      </c>
      <c r="AP18" s="8" t="s">
        <v>1375</v>
      </c>
      <c r="AQ18" s="8" t="s">
        <v>1376</v>
      </c>
      <c r="AR18" s="8" t="s">
        <v>1377</v>
      </c>
      <c r="AS18" s="8" t="s">
        <v>1378</v>
      </c>
      <c r="AT18" s="8" t="s">
        <v>1379</v>
      </c>
      <c r="AU18" s="8" t="s">
        <v>1380</v>
      </c>
      <c r="AV18" s="8" t="s">
        <v>1381</v>
      </c>
      <c r="AW18" s="8" t="s">
        <v>1382</v>
      </c>
      <c r="AX18" s="8" t="s">
        <v>1383</v>
      </c>
      <c r="AY18" s="8" t="s">
        <v>1380</v>
      </c>
      <c r="AZ18" s="8" t="s">
        <v>1380</v>
      </c>
      <c r="BA18" s="8" t="s">
        <v>1300</v>
      </c>
      <c r="BB18" s="8" t="s">
        <v>1155</v>
      </c>
      <c r="BC18" s="8" t="s">
        <v>1384</v>
      </c>
      <c r="BD18" s="8" t="s">
        <v>1385</v>
      </c>
      <c r="BE18" s="8" t="s">
        <v>1386</v>
      </c>
      <c r="BF18" s="8" t="s">
        <v>1387</v>
      </c>
      <c r="BG18" s="8" t="s">
        <v>1388</v>
      </c>
      <c r="BH18" s="8" t="s">
        <v>1386</v>
      </c>
      <c r="BI18" s="27" t="s">
        <v>1166</v>
      </c>
      <c r="BJ18" s="27" t="s">
        <v>1389</v>
      </c>
      <c r="BK18" s="27" t="s">
        <v>1390</v>
      </c>
      <c r="BL18" s="27" t="s">
        <v>1155</v>
      </c>
      <c r="BM18" t="s">
        <v>1155</v>
      </c>
      <c r="BN18" t="s">
        <v>1155</v>
      </c>
      <c r="BO18" t="s">
        <v>1392</v>
      </c>
      <c r="BP18" t="s">
        <v>1393</v>
      </c>
      <c r="BQ18" t="s">
        <v>1392</v>
      </c>
      <c r="BR18" t="s">
        <v>1155</v>
      </c>
      <c r="BS18" t="s">
        <v>1392</v>
      </c>
      <c r="BT18" s="30">
        <v>42445.94184027778</v>
      </c>
      <c r="BU18" t="s">
        <v>1165</v>
      </c>
    </row>
    <row r="19">
      <c r="A19" s="8" t="s">
        <v>1394</v>
      </c>
      <c r="B19" s="8" t="s">
        <v>1395</v>
      </c>
      <c r="C19" s="8" t="s">
        <v>1150</v>
      </c>
      <c r="D19" s="8" t="s">
        <v>1151</v>
      </c>
      <c r="E19" s="25">
        <v>42440.5</v>
      </c>
      <c r="F19" s="25">
        <v>42440.5</v>
      </c>
      <c r="G19" s="25">
        <v>42447.5</v>
      </c>
      <c r="H19" s="25">
        <v>42447.5</v>
      </c>
      <c r="I19" s="25">
        <v>36533.0</v>
      </c>
      <c r="J19" s="8" t="s">
        <v>1155</v>
      </c>
      <c r="K19" s="8" t="s">
        <v>1155</v>
      </c>
      <c r="L19" s="8" t="s">
        <v>1155</v>
      </c>
      <c r="M19" s="8" t="s">
        <v>1395</v>
      </c>
      <c r="N19" s="8" t="s">
        <v>1149</v>
      </c>
      <c r="O19" s="8" t="s">
        <v>1397</v>
      </c>
      <c r="P19" s="8" t="s">
        <v>1158</v>
      </c>
      <c r="Q19" s="8" t="s">
        <v>1398</v>
      </c>
      <c r="R19" s="8" t="s">
        <v>1369</v>
      </c>
      <c r="S19" s="8" t="s">
        <v>1165</v>
      </c>
      <c r="T19" s="8" t="s">
        <v>1162</v>
      </c>
      <c r="U19" s="8" t="s">
        <v>1155</v>
      </c>
      <c r="V19" s="8" t="s">
        <v>1155</v>
      </c>
      <c r="W19" s="8" t="s">
        <v>1155</v>
      </c>
      <c r="X19" s="8" t="s">
        <v>1399</v>
      </c>
      <c r="Y19" s="8" t="s">
        <v>1400</v>
      </c>
      <c r="Z19" s="8" t="s">
        <v>1168</v>
      </c>
      <c r="AA19" s="8" t="s">
        <v>1155</v>
      </c>
      <c r="AB19" s="8" t="s">
        <v>1166</v>
      </c>
      <c r="AC19" s="8" t="s">
        <v>1169</v>
      </c>
      <c r="AD19" s="8" t="s">
        <v>1170</v>
      </c>
      <c r="AE19" s="8" t="s">
        <v>1171</v>
      </c>
      <c r="AF19" s="8" t="s">
        <v>1155</v>
      </c>
      <c r="AG19" s="25">
        <v>42445.83333333333</v>
      </c>
      <c r="AH19" s="25">
        <v>42446.16666666667</v>
      </c>
      <c r="AI19" s="25">
        <v>36526.333333333336</v>
      </c>
      <c r="AJ19" s="8" t="s">
        <v>1402</v>
      </c>
      <c r="AK19" s="8" t="s">
        <v>1155</v>
      </c>
      <c r="AL19" s="8" t="s">
        <v>1403</v>
      </c>
      <c r="AM19" s="8" t="s">
        <v>1404</v>
      </c>
      <c r="AN19" s="8" t="s">
        <v>1405</v>
      </c>
      <c r="AO19" s="8" t="s">
        <v>1407</v>
      </c>
      <c r="AP19" s="8" t="s">
        <v>1408</v>
      </c>
      <c r="AQ19" s="8" t="s">
        <v>1409</v>
      </c>
      <c r="AR19" s="8" t="s">
        <v>1410</v>
      </c>
      <c r="AS19" s="8" t="s">
        <v>1411</v>
      </c>
      <c r="AT19" s="8" t="s">
        <v>1412</v>
      </c>
      <c r="AU19" s="8" t="s">
        <v>1413</v>
      </c>
      <c r="AV19" s="8" t="s">
        <v>1414</v>
      </c>
      <c r="AW19" s="8" t="s">
        <v>1415</v>
      </c>
      <c r="AX19" s="8" t="s">
        <v>1416</v>
      </c>
      <c r="AY19" s="8" t="s">
        <v>1416</v>
      </c>
      <c r="AZ19" s="8" t="s">
        <v>1416</v>
      </c>
      <c r="BA19" s="8" t="s">
        <v>1300</v>
      </c>
      <c r="BB19" s="8" t="s">
        <v>1417</v>
      </c>
      <c r="BC19" s="8" t="s">
        <v>1418</v>
      </c>
      <c r="BD19" s="8" t="s">
        <v>1419</v>
      </c>
      <c r="BE19" s="8" t="s">
        <v>1420</v>
      </c>
      <c r="BF19" s="8" t="s">
        <v>1418</v>
      </c>
      <c r="BG19" s="8" t="s">
        <v>1419</v>
      </c>
      <c r="BH19" s="8" t="s">
        <v>1420</v>
      </c>
      <c r="BI19" s="27" t="s">
        <v>1166</v>
      </c>
      <c r="BJ19" s="27" t="s">
        <v>1421</v>
      </c>
      <c r="BK19" s="27" t="s">
        <v>1422</v>
      </c>
      <c r="BL19" s="27" t="s">
        <v>1155</v>
      </c>
      <c r="BM19" t="s">
        <v>1155</v>
      </c>
      <c r="BN19" t="s">
        <v>1155</v>
      </c>
      <c r="BO19" t="s">
        <v>1423</v>
      </c>
      <c r="BP19" t="s">
        <v>1393</v>
      </c>
      <c r="BQ19" t="s">
        <v>1423</v>
      </c>
      <c r="BR19" t="s">
        <v>1155</v>
      </c>
      <c r="BS19" t="s">
        <v>1423</v>
      </c>
      <c r="BT19" s="30">
        <v>42445.94184027778</v>
      </c>
      <c r="BU19" t="s">
        <v>1165</v>
      </c>
    </row>
    <row r="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27"/>
      <c r="BK20" s="27"/>
      <c r="BL20" s="27"/>
    </row>
    <row r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27"/>
      <c r="BK21" s="27"/>
      <c r="BL21" s="27"/>
    </row>
    <row r="23">
      <c r="A23" s="4"/>
    </row>
    <row r="24">
      <c r="A24" s="6"/>
    </row>
    <row r="25">
      <c r="A25" s="6"/>
    </row>
    <row r="26">
      <c r="A26" s="6" t="s">
        <v>1427</v>
      </c>
    </row>
    <row r="27">
      <c r="A27" s="8" t="str">
        <f>offset($A$10,match("BVOL",$B$10:$B$18,0)-1,0)</f>
        <v>#N/A</v>
      </c>
    </row>
    <row r="28">
      <c r="A28" s="31" t="s">
        <v>1430</v>
      </c>
    </row>
    <row r="30">
      <c r="A30" s="4"/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71"/>
    <col customWidth="1" min="3" max="3" width="19.57"/>
  </cols>
  <sheetData>
    <row r="1">
      <c r="A1" s="4"/>
      <c r="B1" s="4"/>
      <c r="C1" s="4"/>
    </row>
    <row r="2">
      <c r="A2" s="4"/>
      <c r="B2" s="4"/>
      <c r="C2" s="4"/>
    </row>
    <row r="3">
      <c r="A3" s="4"/>
      <c r="B3" s="4"/>
      <c r="C3" s="4"/>
    </row>
    <row r="4">
      <c r="A4" s="4"/>
      <c r="B4" s="4"/>
      <c r="C4" s="4"/>
      <c r="D4" s="13" t="s">
        <v>1450</v>
      </c>
    </row>
    <row r="5">
      <c r="A5" s="4"/>
      <c r="B5" s="4"/>
      <c r="C5" s="4"/>
      <c r="D5" s="14" t="s">
        <v>1451</v>
      </c>
    </row>
    <row r="6">
      <c r="A6" s="4"/>
      <c r="B6" s="4"/>
      <c r="C6" s="4"/>
    </row>
    <row r="7">
      <c r="A7" s="4"/>
      <c r="B7" s="4"/>
      <c r="C7" s="4"/>
    </row>
    <row r="8">
      <c r="A8" s="4"/>
      <c r="B8" s="4"/>
      <c r="C8" s="4"/>
    </row>
    <row r="9">
      <c r="A9" s="6" t="s">
        <v>9</v>
      </c>
      <c r="B9" s="6" t="s">
        <v>1453</v>
      </c>
      <c r="C9" s="6" t="s">
        <v>1454</v>
      </c>
      <c r="E9" s="24"/>
    </row>
    <row r="10">
      <c r="A10" s="27">
        <f>'.BVOL24H Index Data'!B10</f>
        <v>42445.94097</v>
      </c>
      <c r="B10" s="32">
        <f>vlookup(A10,'.BVOL24H Index Data'!$B$9:$C$509,2,false) * 1</f>
        <v>0.59</v>
      </c>
      <c r="C10" s="9">
        <f>vlookup(A10,'.XBT_5M Index Data'!$B$9:$C$509,2,false) * 1</f>
        <v>415.82</v>
      </c>
    </row>
    <row r="11">
      <c r="A11" s="27">
        <f>'.BVOL24H Index Data'!B11</f>
        <v>42445.9375</v>
      </c>
      <c r="B11" s="32">
        <f>vlookup(A11,'.BVOL24H Index Data'!$B$9:$C$509,2,false) * 1</f>
        <v>0.59</v>
      </c>
      <c r="C11" s="9">
        <f>vlookup(A11,'.XBT_5M Index Data'!$B$9:$C$509,2,false) * 1</f>
        <v>415.88</v>
      </c>
    </row>
    <row r="12">
      <c r="A12" s="27">
        <f>'.BVOL24H Index Data'!B12</f>
        <v>42445.93403</v>
      </c>
      <c r="B12" s="32">
        <f>vlookup(A12,'.BVOL24H Index Data'!$B$9:$C$509,2,false) * 1</f>
        <v>0.59</v>
      </c>
      <c r="C12" s="9">
        <f>vlookup(A12,'.XBT_5M Index Data'!$B$9:$C$509,2,false) * 1</f>
        <v>415.88</v>
      </c>
    </row>
    <row r="13">
      <c r="A13" s="27">
        <f>'.BVOL24H Index Data'!B13</f>
        <v>42445.93056</v>
      </c>
      <c r="B13" s="32">
        <f>vlookup(A13,'.BVOL24H Index Data'!$B$9:$C$509,2,false) * 1</f>
        <v>0.59</v>
      </c>
      <c r="C13" s="9">
        <f>vlookup(A13,'.XBT_5M Index Data'!$B$9:$C$509,2,false) * 1</f>
        <v>415.85</v>
      </c>
    </row>
    <row r="14">
      <c r="A14" s="27">
        <f>'.BVOL24H Index Data'!B14</f>
        <v>42445.92708</v>
      </c>
      <c r="B14" s="32">
        <f>vlookup(A14,'.BVOL24H Index Data'!$B$9:$C$509,2,false) * 1</f>
        <v>0.59</v>
      </c>
      <c r="C14" s="9">
        <f>vlookup(A14,'.XBT_5M Index Data'!$B$9:$C$509,2,false) * 1</f>
        <v>415.88</v>
      </c>
    </row>
    <row r="15">
      <c r="A15" s="27">
        <f>'.BVOL24H Index Data'!B15</f>
        <v>42445.92361</v>
      </c>
      <c r="B15" s="32">
        <f>vlookup(A15,'.BVOL24H Index Data'!$B$9:$C$509,2,false) * 1</f>
        <v>0.59</v>
      </c>
      <c r="C15" s="9">
        <f>vlookup(A15,'.XBT_5M Index Data'!$B$9:$C$509,2,false) * 1</f>
        <v>415.57</v>
      </c>
    </row>
    <row r="16">
      <c r="A16" s="27">
        <f>'.BVOL24H Index Data'!B16</f>
        <v>42445.92014</v>
      </c>
      <c r="B16" s="32">
        <f>vlookup(A16,'.BVOL24H Index Data'!$B$9:$C$509,2,false) * 1</f>
        <v>0.59</v>
      </c>
      <c r="C16" s="9">
        <f>vlookup(A16,'.XBT_5M Index Data'!$B$9:$C$509,2,false) * 1</f>
        <v>415.58</v>
      </c>
    </row>
    <row r="17">
      <c r="A17" s="27">
        <f>'.BVOL24H Index Data'!B17</f>
        <v>42445.91667</v>
      </c>
      <c r="B17" s="32">
        <f>vlookup(A17,'.BVOL24H Index Data'!$B$9:$C$509,2,false) * 1</f>
        <v>0.59</v>
      </c>
      <c r="C17" s="9">
        <f>vlookup(A17,'.XBT_5M Index Data'!$B$9:$C$509,2,false) * 1</f>
        <v>415.65</v>
      </c>
    </row>
    <row r="18">
      <c r="A18" s="27">
        <f>'.BVOL24H Index Data'!B18</f>
        <v>42445.91319</v>
      </c>
      <c r="B18" s="32">
        <f>vlookup(A18,'.BVOL24H Index Data'!$B$9:$C$509,2,false) * 1</f>
        <v>0.59</v>
      </c>
      <c r="C18" s="9">
        <f>vlookup(A18,'.XBT_5M Index Data'!$B$9:$C$509,2,false) * 1</f>
        <v>415.69</v>
      </c>
    </row>
    <row r="19">
      <c r="A19" s="27">
        <f>'.BVOL24H Index Data'!B19</f>
        <v>42445.90972</v>
      </c>
      <c r="B19" s="32">
        <f>vlookup(A19,'.BVOL24H Index Data'!$B$9:$C$509,2,false) * 1</f>
        <v>0.59</v>
      </c>
      <c r="C19" s="9">
        <f>vlookup(A19,'.XBT_5M Index Data'!$B$9:$C$509,2,false) * 1</f>
        <v>415.63</v>
      </c>
    </row>
    <row r="20">
      <c r="A20" s="27">
        <f>'.BVOL24H Index Data'!B20</f>
        <v>42445.90625</v>
      </c>
      <c r="B20" s="32">
        <f>vlookup(A20,'.BVOL24H Index Data'!$B$9:$C$509,2,false) * 1</f>
        <v>0.59</v>
      </c>
      <c r="C20" s="9">
        <f>vlookup(A20,'.XBT_5M Index Data'!$B$9:$C$509,2,false) * 1</f>
        <v>415.51</v>
      </c>
    </row>
    <row r="21">
      <c r="A21" s="27">
        <f>'.BVOL24H Index Data'!B21</f>
        <v>42445.90278</v>
      </c>
      <c r="B21" s="32">
        <f>vlookup(A21,'.BVOL24H Index Data'!$B$9:$C$509,2,false) * 1</f>
        <v>0.59</v>
      </c>
      <c r="C21" s="9">
        <f>vlookup(A21,'.XBT_5M Index Data'!$B$9:$C$509,2,false) * 1</f>
        <v>415.55</v>
      </c>
    </row>
    <row r="22">
      <c r="A22" s="27">
        <f>'.BVOL24H Index Data'!B22</f>
        <v>42445.89931</v>
      </c>
      <c r="B22" s="32">
        <f>vlookup(A22,'.BVOL24H Index Data'!$B$9:$C$509,2,false) * 1</f>
        <v>0.59</v>
      </c>
      <c r="C22" s="9">
        <f>vlookup(A22,'.XBT_5M Index Data'!$B$9:$C$509,2,false) * 1</f>
        <v>415.61</v>
      </c>
    </row>
    <row r="23">
      <c r="A23" s="27">
        <f>'.BVOL24H Index Data'!B23</f>
        <v>42445.89583</v>
      </c>
      <c r="B23" s="32">
        <f>vlookup(A23,'.BVOL24H Index Data'!$B$9:$C$509,2,false) * 1</f>
        <v>0.59</v>
      </c>
      <c r="C23" s="9">
        <f>vlookup(A23,'.XBT_5M Index Data'!$B$9:$C$509,2,false) * 1</f>
        <v>415.52</v>
      </c>
    </row>
    <row r="24">
      <c r="A24" s="27">
        <f>'.BVOL24H Index Data'!B24</f>
        <v>42445.89236</v>
      </c>
      <c r="B24" s="32">
        <f>vlookup(A24,'.BVOL24H Index Data'!$B$9:$C$509,2,false) * 1</f>
        <v>0.59</v>
      </c>
      <c r="C24" s="9">
        <f>vlookup(A24,'.XBT_5M Index Data'!$B$9:$C$509,2,false) * 1</f>
        <v>415.33</v>
      </c>
    </row>
    <row r="25">
      <c r="A25" s="27">
        <f>'.BVOL24H Index Data'!B25</f>
        <v>42445.88889</v>
      </c>
      <c r="B25" s="32">
        <f>vlookup(A25,'.BVOL24H Index Data'!$B$9:$C$509,2,false) * 1</f>
        <v>0.59</v>
      </c>
      <c r="C25" s="9">
        <f>vlookup(A25,'.XBT_5M Index Data'!$B$9:$C$509,2,false) * 1</f>
        <v>415.37</v>
      </c>
    </row>
    <row r="26">
      <c r="A26" s="27">
        <f>'.BVOL24H Index Data'!B26</f>
        <v>42445.88542</v>
      </c>
      <c r="B26" s="32">
        <f>vlookup(A26,'.BVOL24H Index Data'!$B$9:$C$509,2,false) * 1</f>
        <v>0.59</v>
      </c>
      <c r="C26" s="9">
        <f>vlookup(A26,'.XBT_5M Index Data'!$B$9:$C$509,2,false) * 1</f>
        <v>415.38</v>
      </c>
    </row>
    <row r="27">
      <c r="A27" s="27">
        <f>'.BVOL24H Index Data'!B27</f>
        <v>42445.88194</v>
      </c>
      <c r="B27" s="32">
        <f>vlookup(A27,'.BVOL24H Index Data'!$B$9:$C$509,2,false) * 1</f>
        <v>0.59</v>
      </c>
      <c r="C27" s="9">
        <f>vlookup(A27,'.XBT_5M Index Data'!$B$9:$C$509,2,false) * 1</f>
        <v>415.33</v>
      </c>
    </row>
    <row r="28">
      <c r="A28" s="27">
        <f>'.BVOL24H Index Data'!B28</f>
        <v>42445.87847</v>
      </c>
      <c r="B28" s="32">
        <f>vlookup(A28,'.BVOL24H Index Data'!$B$9:$C$509,2,false) * 1</f>
        <v>0.59</v>
      </c>
      <c r="C28" s="9">
        <f>vlookup(A28,'.XBT_5M Index Data'!$B$9:$C$509,2,false) * 1</f>
        <v>415.44</v>
      </c>
    </row>
    <row r="29">
      <c r="A29" s="27">
        <f>'.BVOL24H Index Data'!B29</f>
        <v>42445.875</v>
      </c>
      <c r="B29" s="32">
        <f>vlookup(A29,'.BVOL24H Index Data'!$B$9:$C$509,2,false) * 1</f>
        <v>0.59</v>
      </c>
      <c r="C29" s="9">
        <f>vlookup(A29,'.XBT_5M Index Data'!$B$9:$C$509,2,false) * 1</f>
        <v>415.74</v>
      </c>
    </row>
    <row r="30">
      <c r="A30" s="27">
        <f>'.BVOL24H Index Data'!B30</f>
        <v>42445.87153</v>
      </c>
      <c r="B30" s="32">
        <f>vlookup(A30,'.BVOL24H Index Data'!$B$9:$C$509,2,false) * 1</f>
        <v>0.59</v>
      </c>
      <c r="C30" s="9">
        <f>vlookup(A30,'.XBT_5M Index Data'!$B$9:$C$509,2,false) * 1</f>
        <v>415.72</v>
      </c>
    </row>
    <row r="31">
      <c r="A31" s="27">
        <f>'.BVOL24H Index Data'!B31</f>
        <v>42445.86806</v>
      </c>
      <c r="B31" s="32">
        <f>vlookup(A31,'.BVOL24H Index Data'!$B$9:$C$509,2,false) * 1</f>
        <v>0.59</v>
      </c>
      <c r="C31" s="9">
        <f>vlookup(A31,'.XBT_5M Index Data'!$B$9:$C$509,2,false) * 1</f>
        <v>415.74</v>
      </c>
    </row>
    <row r="32">
      <c r="A32" s="27">
        <f>'.BVOL24H Index Data'!B32</f>
        <v>42445.86458</v>
      </c>
      <c r="B32" s="32">
        <f>vlookup(A32,'.BVOL24H Index Data'!$B$9:$C$509,2,false) * 1</f>
        <v>0.59</v>
      </c>
      <c r="C32" s="9">
        <f>vlookup(A32,'.XBT_5M Index Data'!$B$9:$C$509,2,false) * 1</f>
        <v>415.65</v>
      </c>
    </row>
    <row r="33">
      <c r="A33" s="27">
        <f>'.BVOL24H Index Data'!B33</f>
        <v>42445.86111</v>
      </c>
      <c r="B33" s="32">
        <f>vlookup(A33,'.BVOL24H Index Data'!$B$9:$C$509,2,false) * 1</f>
        <v>0.59</v>
      </c>
      <c r="C33" s="9">
        <f>vlookup(A33,'.XBT_5M Index Data'!$B$9:$C$509,2,false) * 1</f>
        <v>415.53</v>
      </c>
    </row>
    <row r="34">
      <c r="A34" s="27">
        <f>'.BVOL24H Index Data'!B34</f>
        <v>42445.85764</v>
      </c>
      <c r="B34" s="32">
        <f>vlookup(A34,'.BVOL24H Index Data'!$B$9:$C$509,2,false) * 1</f>
        <v>0.58</v>
      </c>
      <c r="C34" s="9">
        <f>vlookup(A34,'.XBT_5M Index Data'!$B$9:$C$509,2,false) * 1</f>
        <v>415.65</v>
      </c>
    </row>
    <row r="35">
      <c r="A35" s="27">
        <f>'.BVOL24H Index Data'!B35</f>
        <v>42445.85417</v>
      </c>
      <c r="B35" s="32">
        <f>vlookup(A35,'.BVOL24H Index Data'!$B$9:$C$509,2,false) * 1</f>
        <v>0.59</v>
      </c>
      <c r="C35" s="9">
        <f>vlookup(A35,'.XBT_5M Index Data'!$B$9:$C$509,2,false) * 1</f>
        <v>415.74</v>
      </c>
    </row>
    <row r="36">
      <c r="A36" s="27">
        <f>'.BVOL24H Index Data'!B36</f>
        <v>42445.85069</v>
      </c>
      <c r="B36" s="32">
        <f>vlookup(A36,'.BVOL24H Index Data'!$B$9:$C$509,2,false) * 1</f>
        <v>0.59</v>
      </c>
      <c r="C36" s="9">
        <f>vlookup(A36,'.XBT_5M Index Data'!$B$9:$C$509,2,false) * 1</f>
        <v>415.83</v>
      </c>
    </row>
    <row r="37">
      <c r="A37" s="27">
        <f>'.BVOL24H Index Data'!B37</f>
        <v>42445.84722</v>
      </c>
      <c r="B37" s="32">
        <f>vlookup(A37,'.BVOL24H Index Data'!$B$9:$C$509,2,false) * 1</f>
        <v>0.59</v>
      </c>
      <c r="C37" s="9">
        <f>vlookup(A37,'.XBT_5M Index Data'!$B$9:$C$509,2,false) * 1</f>
        <v>415.7</v>
      </c>
    </row>
    <row r="38">
      <c r="A38" s="27">
        <f>'.BVOL24H Index Data'!B38</f>
        <v>42445.84375</v>
      </c>
      <c r="B38" s="32">
        <f>vlookup(A38,'.BVOL24H Index Data'!$B$9:$C$509,2,false) * 1</f>
        <v>0.58</v>
      </c>
      <c r="C38" s="9">
        <f>vlookup(A38,'.XBT_5M Index Data'!$B$9:$C$509,2,false) * 1</f>
        <v>415.33</v>
      </c>
    </row>
    <row r="39">
      <c r="A39" s="27">
        <f>'.BVOL24H Index Data'!B39</f>
        <v>42445.84028</v>
      </c>
      <c r="B39" s="32">
        <f>vlookup(A39,'.BVOL24H Index Data'!$B$9:$C$509,2,false) * 1</f>
        <v>0.58</v>
      </c>
      <c r="C39" s="9">
        <f>vlookup(A39,'.XBT_5M Index Data'!$B$9:$C$509,2,false) * 1</f>
        <v>415.16</v>
      </c>
    </row>
    <row r="40">
      <c r="A40" s="27">
        <f>'.BVOL24H Index Data'!B40</f>
        <v>42445.83681</v>
      </c>
      <c r="B40" s="32">
        <f>vlookup(A40,'.BVOL24H Index Data'!$B$9:$C$509,2,false) * 1</f>
        <v>0.57</v>
      </c>
      <c r="C40" s="9">
        <f>vlookup(A40,'.XBT_5M Index Data'!$B$9:$C$509,2,false) * 1</f>
        <v>415.6</v>
      </c>
    </row>
    <row r="41">
      <c r="A41" s="27">
        <f>'.BVOL24H Index Data'!B41</f>
        <v>42445.83333</v>
      </c>
      <c r="B41" s="32">
        <f>vlookup(A41,'.BVOL24H Index Data'!$B$9:$C$509,2,false) * 1</f>
        <v>0.57</v>
      </c>
      <c r="C41" s="9">
        <f>vlookup(A41,'.XBT_5M Index Data'!$B$9:$C$509,2,false) * 1</f>
        <v>415.46</v>
      </c>
    </row>
    <row r="42">
      <c r="A42" s="27">
        <f>'.BVOL24H Index Data'!B42</f>
        <v>42445.82986</v>
      </c>
      <c r="B42" s="32">
        <f>vlookup(A42,'.BVOL24H Index Data'!$B$9:$C$509,2,false) * 1</f>
        <v>0.57</v>
      </c>
      <c r="C42" s="9">
        <f>vlookup(A42,'.XBT_5M Index Data'!$B$9:$C$509,2,false) * 1</f>
        <v>415.37</v>
      </c>
    </row>
    <row r="43">
      <c r="A43" s="27">
        <f>'.BVOL24H Index Data'!B43</f>
        <v>42445.82639</v>
      </c>
      <c r="B43" s="32">
        <f>vlookup(A43,'.BVOL24H Index Data'!$B$9:$C$509,2,false) * 1</f>
        <v>0.57</v>
      </c>
      <c r="C43" s="9">
        <f>vlookup(A43,'.XBT_5M Index Data'!$B$9:$C$509,2,false) * 1</f>
        <v>415.16</v>
      </c>
    </row>
    <row r="44">
      <c r="A44" s="27">
        <f>'.BVOL24H Index Data'!B44</f>
        <v>42445.82292</v>
      </c>
      <c r="B44" s="32">
        <f>vlookup(A44,'.BVOL24H Index Data'!$B$9:$C$509,2,false) * 1</f>
        <v>0.57</v>
      </c>
      <c r="C44" s="9">
        <f>vlookup(A44,'.XBT_5M Index Data'!$B$9:$C$509,2,false) * 1</f>
        <v>415.2</v>
      </c>
    </row>
    <row r="45">
      <c r="A45" s="27">
        <f>'.BVOL24H Index Data'!B45</f>
        <v>42445.81944</v>
      </c>
      <c r="B45" s="32">
        <f>vlookup(A45,'.BVOL24H Index Data'!$B$9:$C$509,2,false) * 1</f>
        <v>0.57</v>
      </c>
      <c r="C45" s="9">
        <f>vlookup(A45,'.XBT_5M Index Data'!$B$9:$C$509,2,false) * 1</f>
        <v>415.31</v>
      </c>
    </row>
    <row r="46">
      <c r="A46" s="27">
        <f>'.BVOL24H Index Data'!B46</f>
        <v>42445.81597</v>
      </c>
      <c r="B46" s="32">
        <f>vlookup(A46,'.BVOL24H Index Data'!$B$9:$C$509,2,false) * 1</f>
        <v>0.57</v>
      </c>
      <c r="C46" s="9">
        <f>vlookup(A46,'.XBT_5M Index Data'!$B$9:$C$509,2,false) * 1</f>
        <v>415.3</v>
      </c>
    </row>
    <row r="47">
      <c r="A47" s="27">
        <f>'.BVOL24H Index Data'!B47</f>
        <v>42445.8125</v>
      </c>
      <c r="B47" s="32">
        <f>vlookup(A47,'.BVOL24H Index Data'!$B$9:$C$509,2,false) * 1</f>
        <v>0.57</v>
      </c>
      <c r="C47" s="9">
        <f>vlookup(A47,'.XBT_5M Index Data'!$B$9:$C$509,2,false) * 1</f>
        <v>415.53</v>
      </c>
    </row>
    <row r="48">
      <c r="A48" s="27">
        <f>'.BVOL24H Index Data'!B48</f>
        <v>42445.80903</v>
      </c>
      <c r="B48" s="32">
        <f>vlookup(A48,'.BVOL24H Index Data'!$B$9:$C$509,2,false) * 1</f>
        <v>0.57</v>
      </c>
      <c r="C48" s="9">
        <f>vlookup(A48,'.XBT_5M Index Data'!$B$9:$C$509,2,false) * 1</f>
        <v>415.28</v>
      </c>
    </row>
    <row r="49">
      <c r="A49" s="27">
        <f>'.BVOL24H Index Data'!B49</f>
        <v>42445.80556</v>
      </c>
      <c r="B49" s="32">
        <f>vlookup(A49,'.BVOL24H Index Data'!$B$9:$C$509,2,false) * 1</f>
        <v>0.57</v>
      </c>
      <c r="C49" s="9">
        <f>vlookup(A49,'.XBT_5M Index Data'!$B$9:$C$509,2,false) * 1</f>
        <v>415.3</v>
      </c>
    </row>
    <row r="50">
      <c r="A50" s="27">
        <f>'.BVOL24H Index Data'!B50</f>
        <v>42445.80208</v>
      </c>
      <c r="B50" s="32">
        <f>vlookup(A50,'.BVOL24H Index Data'!$B$9:$C$509,2,false) * 1</f>
        <v>0.57</v>
      </c>
      <c r="C50" s="9">
        <f>vlookup(A50,'.XBT_5M Index Data'!$B$9:$C$509,2,false) * 1</f>
        <v>415.11</v>
      </c>
    </row>
    <row r="51">
      <c r="A51" s="27">
        <f>'.BVOL24H Index Data'!B51</f>
        <v>42445.79861</v>
      </c>
      <c r="B51" s="32">
        <f>vlookup(A51,'.BVOL24H Index Data'!$B$9:$C$509,2,false) * 1</f>
        <v>0.55</v>
      </c>
      <c r="C51" s="9">
        <f>vlookup(A51,'.XBT_5M Index Data'!$B$9:$C$509,2,false) * 1</f>
        <v>415.63</v>
      </c>
    </row>
    <row r="52">
      <c r="A52" s="27">
        <f>'.BVOL24H Index Data'!B52</f>
        <v>42445.79514</v>
      </c>
      <c r="B52" s="32">
        <f>vlookup(A52,'.BVOL24H Index Data'!$B$9:$C$509,2,false) * 1</f>
        <v>0.55</v>
      </c>
      <c r="C52" s="9">
        <f>vlookup(A52,'.XBT_5M Index Data'!$B$9:$C$509,2,false) * 1</f>
        <v>415.49</v>
      </c>
    </row>
    <row r="53">
      <c r="A53" s="27">
        <f>'.BVOL24H Index Data'!B53</f>
        <v>42445.79167</v>
      </c>
      <c r="B53" s="32">
        <f>vlookup(A53,'.BVOL24H Index Data'!$B$9:$C$509,2,false) * 1</f>
        <v>0.55</v>
      </c>
      <c r="C53" s="9">
        <f>vlookup(A53,'.XBT_5M Index Data'!$B$9:$C$509,2,false) * 1</f>
        <v>415.44</v>
      </c>
    </row>
    <row r="54">
      <c r="A54" s="27">
        <f>'.BVOL24H Index Data'!B54</f>
        <v>42445.78819</v>
      </c>
      <c r="B54" s="32">
        <f>vlookup(A54,'.BVOL24H Index Data'!$B$9:$C$509,2,false) * 1</f>
        <v>0.55</v>
      </c>
      <c r="C54" s="9">
        <f>vlookup(A54,'.XBT_5M Index Data'!$B$9:$C$509,2,false) * 1</f>
        <v>415.56</v>
      </c>
    </row>
    <row r="55">
      <c r="A55" s="27">
        <f>'.BVOL24H Index Data'!B55</f>
        <v>42445.78472</v>
      </c>
      <c r="B55" s="32">
        <f>vlookup(A55,'.BVOL24H Index Data'!$B$9:$C$509,2,false) * 1</f>
        <v>0.55</v>
      </c>
      <c r="C55" s="9">
        <f>vlookup(A55,'.XBT_5M Index Data'!$B$9:$C$509,2,false) * 1</f>
        <v>415.31</v>
      </c>
    </row>
    <row r="56">
      <c r="A56" s="27">
        <f>'.BVOL24H Index Data'!B56</f>
        <v>42445.78125</v>
      </c>
      <c r="B56" s="32">
        <f>vlookup(A56,'.BVOL24H Index Data'!$B$9:$C$509,2,false) * 1</f>
        <v>0.55</v>
      </c>
      <c r="C56" s="9">
        <f>vlookup(A56,'.XBT_5M Index Data'!$B$9:$C$509,2,false) * 1</f>
        <v>415.08</v>
      </c>
    </row>
    <row r="57">
      <c r="A57" s="27">
        <f>'.BVOL24H Index Data'!B57</f>
        <v>42445.77778</v>
      </c>
      <c r="B57" s="32">
        <f>vlookup(A57,'.BVOL24H Index Data'!$B$9:$C$509,2,false) * 1</f>
        <v>0.55</v>
      </c>
      <c r="C57" s="9">
        <f>vlookup(A57,'.XBT_5M Index Data'!$B$9:$C$509,2,false) * 1</f>
        <v>415.14</v>
      </c>
    </row>
    <row r="58">
      <c r="A58" s="27">
        <f>'.BVOL24H Index Data'!B58</f>
        <v>42445.77431</v>
      </c>
      <c r="B58" s="32">
        <f>vlookup(A58,'.BVOL24H Index Data'!$B$9:$C$509,2,false) * 1</f>
        <v>0.55</v>
      </c>
      <c r="C58" s="9">
        <f>vlookup(A58,'.XBT_5M Index Data'!$B$9:$C$509,2,false) * 1</f>
        <v>415.32</v>
      </c>
    </row>
    <row r="59">
      <c r="A59" s="27">
        <f>'.BVOL24H Index Data'!B59</f>
        <v>42445.77083</v>
      </c>
      <c r="B59" s="32">
        <f>vlookup(A59,'.BVOL24H Index Data'!$B$9:$C$509,2,false) * 1</f>
        <v>0.55</v>
      </c>
      <c r="C59" s="9">
        <f>vlookup(A59,'.XBT_5M Index Data'!$B$9:$C$509,2,false) * 1</f>
        <v>415.51</v>
      </c>
    </row>
    <row r="60">
      <c r="A60" s="27">
        <f>'.BVOL24H Index Data'!B60</f>
        <v>42445.76736</v>
      </c>
      <c r="B60" s="32">
        <f>vlookup(A60,'.BVOL24H Index Data'!$B$9:$C$509,2,false) * 1</f>
        <v>0.54</v>
      </c>
      <c r="C60" s="9">
        <f>vlookup(A60,'.XBT_5M Index Data'!$B$9:$C$509,2,false) * 1</f>
        <v>415.54</v>
      </c>
    </row>
    <row r="61">
      <c r="A61" s="27">
        <f>'.BVOL24H Index Data'!B61</f>
        <v>42445.76389</v>
      </c>
      <c r="B61" s="32">
        <f>vlookup(A61,'.BVOL24H Index Data'!$B$9:$C$509,2,false) * 1</f>
        <v>0.55</v>
      </c>
      <c r="C61" s="9">
        <f>vlookup(A61,'.XBT_5M Index Data'!$B$9:$C$509,2,false) * 1</f>
        <v>415.58</v>
      </c>
    </row>
    <row r="62">
      <c r="A62" s="27">
        <f>'.BVOL24H Index Data'!B62</f>
        <v>42445.76042</v>
      </c>
      <c r="B62" s="32">
        <f>vlookup(A62,'.BVOL24H Index Data'!$B$9:$C$509,2,false) * 1</f>
        <v>0.55</v>
      </c>
      <c r="C62" s="9">
        <f>vlookup(A62,'.XBT_5M Index Data'!$B$9:$C$509,2,false) * 1</f>
        <v>415.62</v>
      </c>
    </row>
    <row r="63">
      <c r="A63" s="27">
        <f>'.BVOL24H Index Data'!B63</f>
        <v>42445.75694</v>
      </c>
      <c r="B63" s="32">
        <f>vlookup(A63,'.BVOL24H Index Data'!$B$9:$C$509,2,false) * 1</f>
        <v>0.55</v>
      </c>
      <c r="C63" s="9">
        <f>vlookup(A63,'.XBT_5M Index Data'!$B$9:$C$509,2,false) * 1</f>
        <v>415.77</v>
      </c>
    </row>
    <row r="64">
      <c r="A64" s="27">
        <f>'.BVOL24H Index Data'!B64</f>
        <v>42445.75347</v>
      </c>
      <c r="B64" s="32">
        <f>vlookup(A64,'.BVOL24H Index Data'!$B$9:$C$509,2,false) * 1</f>
        <v>0.55</v>
      </c>
      <c r="C64" s="9">
        <f>vlookup(A64,'.XBT_5M Index Data'!$B$9:$C$509,2,false) * 1</f>
        <v>415.68</v>
      </c>
    </row>
    <row r="65">
      <c r="A65" s="27">
        <f>'.BVOL24H Index Data'!B65</f>
        <v>42445.75</v>
      </c>
      <c r="B65" s="32">
        <f>vlookup(A65,'.BVOL24H Index Data'!$B$9:$C$509,2,false) * 1</f>
        <v>0.55</v>
      </c>
      <c r="C65" s="9">
        <f>vlookup(A65,'.XBT_5M Index Data'!$B$9:$C$509,2,false) * 1</f>
        <v>415.4</v>
      </c>
    </row>
    <row r="66">
      <c r="A66" s="27">
        <f>'.BVOL24H Index Data'!B66</f>
        <v>42445.74653</v>
      </c>
      <c r="B66" s="32">
        <f>vlookup(A66,'.BVOL24H Index Data'!$B$9:$C$509,2,false) * 1</f>
        <v>0.55</v>
      </c>
      <c r="C66" s="9">
        <f>vlookup(A66,'.XBT_5M Index Data'!$B$9:$C$509,2,false) * 1</f>
        <v>415.23</v>
      </c>
    </row>
    <row r="67">
      <c r="A67" s="27">
        <f>'.BVOL24H Index Data'!B67</f>
        <v>42445.74306</v>
      </c>
      <c r="B67" s="32">
        <f>vlookup(A67,'.BVOL24H Index Data'!$B$9:$C$509,2,false) * 1</f>
        <v>0.55</v>
      </c>
      <c r="C67" s="9">
        <f>vlookup(A67,'.XBT_5M Index Data'!$B$9:$C$509,2,false) * 1</f>
        <v>415.37</v>
      </c>
    </row>
    <row r="68">
      <c r="A68" s="27">
        <f>'.BVOL24H Index Data'!B68</f>
        <v>42445.73958</v>
      </c>
      <c r="B68" s="32">
        <f>vlookup(A68,'.BVOL24H Index Data'!$B$9:$C$509,2,false) * 1</f>
        <v>0.55</v>
      </c>
      <c r="C68" s="9">
        <f>vlookup(A68,'.XBT_5M Index Data'!$B$9:$C$509,2,false) * 1</f>
        <v>415.41</v>
      </c>
    </row>
    <row r="69">
      <c r="A69" s="27">
        <f>'.BVOL24H Index Data'!B69</f>
        <v>42445.73611</v>
      </c>
      <c r="B69" s="32">
        <f>vlookup(A69,'.BVOL24H Index Data'!$B$9:$C$509,2,false) * 1</f>
        <v>0.55</v>
      </c>
      <c r="C69" s="9">
        <f>vlookup(A69,'.XBT_5M Index Data'!$B$9:$C$509,2,false) * 1</f>
        <v>415.43</v>
      </c>
    </row>
    <row r="70">
      <c r="A70" s="27">
        <f>'.BVOL24H Index Data'!B70</f>
        <v>42445.73264</v>
      </c>
      <c r="B70" s="32">
        <f>vlookup(A70,'.BVOL24H Index Data'!$B$9:$C$509,2,false) * 1</f>
        <v>0.55</v>
      </c>
      <c r="C70" s="9">
        <f>vlookup(A70,'.XBT_5M Index Data'!$B$9:$C$509,2,false) * 1</f>
        <v>415.54</v>
      </c>
    </row>
    <row r="71">
      <c r="A71" s="27">
        <f>'.BVOL24H Index Data'!B71</f>
        <v>42445.72917</v>
      </c>
      <c r="B71" s="32">
        <f>vlookup(A71,'.BVOL24H Index Data'!$B$9:$C$509,2,false) * 1</f>
        <v>0.54</v>
      </c>
      <c r="C71" s="9">
        <f>vlookup(A71,'.XBT_5M Index Data'!$B$9:$C$509,2,false) * 1</f>
        <v>415.15</v>
      </c>
    </row>
    <row r="72">
      <c r="A72" s="27">
        <f>'.BVOL24H Index Data'!B72</f>
        <v>42445.72569</v>
      </c>
      <c r="B72" s="32">
        <f>vlookup(A72,'.BVOL24H Index Data'!$B$9:$C$509,2,false) * 1</f>
        <v>0.54</v>
      </c>
      <c r="C72" s="9">
        <f>vlookup(A72,'.XBT_5M Index Data'!$B$9:$C$509,2,false) * 1</f>
        <v>415.04</v>
      </c>
    </row>
    <row r="73">
      <c r="A73" s="27">
        <f>'.BVOL24H Index Data'!B73</f>
        <v>42445.72222</v>
      </c>
      <c r="B73" s="32">
        <f>vlookup(A73,'.BVOL24H Index Data'!$B$9:$C$509,2,false) * 1</f>
        <v>0.54</v>
      </c>
      <c r="C73" s="9">
        <f>vlookup(A73,'.XBT_5M Index Data'!$B$9:$C$509,2,false) * 1</f>
        <v>415.09</v>
      </c>
    </row>
    <row r="74">
      <c r="A74" s="27">
        <f>'.BVOL24H Index Data'!B74</f>
        <v>42445.71875</v>
      </c>
      <c r="B74" s="32">
        <f>vlookup(A74,'.BVOL24H Index Data'!$B$9:$C$509,2,false) * 1</f>
        <v>0.54</v>
      </c>
      <c r="C74" s="9">
        <f>vlookup(A74,'.XBT_5M Index Data'!$B$9:$C$509,2,false) * 1</f>
        <v>415.23</v>
      </c>
    </row>
    <row r="75">
      <c r="A75" s="27">
        <f>'.BVOL24H Index Data'!B75</f>
        <v>42445.71528</v>
      </c>
      <c r="B75" s="32">
        <f>vlookup(A75,'.BVOL24H Index Data'!$B$9:$C$509,2,false) * 1</f>
        <v>0.54</v>
      </c>
      <c r="C75" s="9">
        <f>vlookup(A75,'.XBT_5M Index Data'!$B$9:$C$509,2,false) * 1</f>
        <v>415.2</v>
      </c>
    </row>
    <row r="76">
      <c r="A76" s="27">
        <f>'.BVOL24H Index Data'!B76</f>
        <v>42445.71181</v>
      </c>
      <c r="B76" s="32">
        <f>vlookup(A76,'.BVOL24H Index Data'!$B$9:$C$509,2,false) * 1</f>
        <v>0.55</v>
      </c>
      <c r="C76" s="9">
        <f>vlookup(A76,'.XBT_5M Index Data'!$B$9:$C$509,2,false) * 1</f>
        <v>415.36</v>
      </c>
    </row>
    <row r="77">
      <c r="A77" s="27">
        <f>'.BVOL24H Index Data'!B77</f>
        <v>42445.70833</v>
      </c>
      <c r="B77" s="32">
        <f>vlookup(A77,'.BVOL24H Index Data'!$B$9:$C$509,2,false) * 1</f>
        <v>0.55</v>
      </c>
      <c r="C77" s="9">
        <f>vlookup(A77,'.XBT_5M Index Data'!$B$9:$C$509,2,false) * 1</f>
        <v>415.29</v>
      </c>
    </row>
    <row r="78">
      <c r="A78" s="27">
        <f>'.BVOL24H Index Data'!B78</f>
        <v>42445.70486</v>
      </c>
      <c r="B78" s="32">
        <f>vlookup(A78,'.BVOL24H Index Data'!$B$9:$C$509,2,false) * 1</f>
        <v>0.55</v>
      </c>
      <c r="C78" s="9">
        <f>vlookup(A78,'.XBT_5M Index Data'!$B$9:$C$509,2,false) * 1</f>
        <v>415.14</v>
      </c>
    </row>
    <row r="79">
      <c r="A79" s="27">
        <f>'.BVOL24H Index Data'!B79</f>
        <v>42445.70139</v>
      </c>
      <c r="B79" s="32">
        <f>vlookup(A79,'.BVOL24H Index Data'!$B$9:$C$509,2,false) * 1</f>
        <v>0.55</v>
      </c>
      <c r="C79" s="9">
        <f>vlookup(A79,'.XBT_5M Index Data'!$B$9:$C$509,2,false) * 1</f>
        <v>415.09</v>
      </c>
    </row>
    <row r="80">
      <c r="A80" s="27">
        <f>'.BVOL24H Index Data'!B80</f>
        <v>42445.69792</v>
      </c>
      <c r="B80" s="32">
        <f>vlookup(A80,'.BVOL24H Index Data'!$B$9:$C$509,2,false) * 1</f>
        <v>0.55</v>
      </c>
      <c r="C80" s="9">
        <f>vlookup(A80,'.XBT_5M Index Data'!$B$9:$C$509,2,false) * 1</f>
        <v>415.2</v>
      </c>
    </row>
    <row r="81">
      <c r="A81" s="27">
        <f>'.BVOL24H Index Data'!B81</f>
        <v>42445.69444</v>
      </c>
      <c r="B81" s="32">
        <f>vlookup(A81,'.BVOL24H Index Data'!$B$9:$C$509,2,false) * 1</f>
        <v>0.55</v>
      </c>
      <c r="C81" s="9">
        <f>vlookup(A81,'.XBT_5M Index Data'!$B$9:$C$509,2,false) * 1</f>
        <v>415.15</v>
      </c>
    </row>
    <row r="82">
      <c r="A82" s="27">
        <f>'.BVOL24H Index Data'!B82</f>
        <v>42445.69097</v>
      </c>
      <c r="B82" s="32">
        <f>vlookup(A82,'.BVOL24H Index Data'!$B$9:$C$509,2,false) * 1</f>
        <v>0.55</v>
      </c>
      <c r="C82" s="9">
        <f>vlookup(A82,'.XBT_5M Index Data'!$B$9:$C$509,2,false) * 1</f>
        <v>415.03</v>
      </c>
    </row>
    <row r="83">
      <c r="A83" s="27">
        <f>'.BVOL24H Index Data'!B83</f>
        <v>42445.6875</v>
      </c>
      <c r="B83" s="32">
        <f>vlookup(A83,'.BVOL24H Index Data'!$B$9:$C$509,2,false) * 1</f>
        <v>0.55</v>
      </c>
      <c r="C83" s="9">
        <f>vlookup(A83,'.XBT_5M Index Data'!$B$9:$C$509,2,false) * 1</f>
        <v>414.8</v>
      </c>
    </row>
    <row r="84">
      <c r="A84" s="27">
        <f>'.BVOL24H Index Data'!B84</f>
        <v>42445.68403</v>
      </c>
      <c r="B84" s="32">
        <f>vlookup(A84,'.BVOL24H Index Data'!$B$9:$C$509,2,false) * 1</f>
        <v>0.56</v>
      </c>
      <c r="C84" s="9">
        <f>vlookup(A84,'.XBT_5M Index Data'!$B$9:$C$509,2,false) * 1</f>
        <v>414.86</v>
      </c>
    </row>
    <row r="85">
      <c r="A85" s="27">
        <f>'.BVOL24H Index Data'!B85</f>
        <v>42445.68056</v>
      </c>
      <c r="B85" s="32">
        <f>vlookup(A85,'.BVOL24H Index Data'!$B$9:$C$509,2,false) * 1</f>
        <v>0.56</v>
      </c>
      <c r="C85" s="9">
        <f>vlookup(A85,'.XBT_5M Index Data'!$B$9:$C$509,2,false) * 1</f>
        <v>414.9</v>
      </c>
    </row>
    <row r="86">
      <c r="A86" s="27">
        <f>'.BVOL24H Index Data'!B86</f>
        <v>42445.67708</v>
      </c>
      <c r="B86" s="32">
        <f>vlookup(A86,'.BVOL24H Index Data'!$B$9:$C$509,2,false) * 1</f>
        <v>0.56</v>
      </c>
      <c r="C86" s="9">
        <f>vlookup(A86,'.XBT_5M Index Data'!$B$9:$C$509,2,false) * 1</f>
        <v>414.89</v>
      </c>
    </row>
    <row r="87">
      <c r="A87" s="27">
        <f>'.BVOL24H Index Data'!B87</f>
        <v>42445.67361</v>
      </c>
      <c r="B87" s="32">
        <f>vlookup(A87,'.BVOL24H Index Data'!$B$9:$C$509,2,false) * 1</f>
        <v>0.56</v>
      </c>
      <c r="C87" s="9">
        <f>vlookup(A87,'.XBT_5M Index Data'!$B$9:$C$509,2,false) * 1</f>
        <v>414.72</v>
      </c>
    </row>
    <row r="88">
      <c r="A88" s="27">
        <f>'.BVOL24H Index Data'!B88</f>
        <v>42445.67014</v>
      </c>
      <c r="B88" s="32">
        <f>vlookup(A88,'.BVOL24H Index Data'!$B$9:$C$509,2,false) * 1</f>
        <v>0.56</v>
      </c>
      <c r="C88" s="9">
        <f>vlookup(A88,'.XBT_5M Index Data'!$B$9:$C$509,2,false) * 1</f>
        <v>414.75</v>
      </c>
    </row>
    <row r="89">
      <c r="A89" s="27">
        <f>'.BVOL24H Index Data'!B89</f>
        <v>42445.66667</v>
      </c>
      <c r="B89" s="32">
        <f>vlookup(A89,'.BVOL24H Index Data'!$B$9:$C$509,2,false) * 1</f>
        <v>0.56</v>
      </c>
      <c r="C89" s="9">
        <f>vlookup(A89,'.XBT_5M Index Data'!$B$9:$C$509,2,false) * 1</f>
        <v>414.71</v>
      </c>
    </row>
    <row r="90">
      <c r="A90" s="27">
        <f>'.BVOL24H Index Data'!B90</f>
        <v>42445.66319</v>
      </c>
      <c r="B90" s="32">
        <f>vlookup(A90,'.BVOL24H Index Data'!$B$9:$C$509,2,false) * 1</f>
        <v>0.56</v>
      </c>
      <c r="C90" s="9">
        <f>vlookup(A90,'.XBT_5M Index Data'!$B$9:$C$509,2,false) * 1</f>
        <v>414.7</v>
      </c>
    </row>
    <row r="91">
      <c r="A91" s="27">
        <f>'.BVOL24H Index Data'!B91</f>
        <v>42445.65972</v>
      </c>
      <c r="B91" s="32">
        <f>vlookup(A91,'.BVOL24H Index Data'!$B$9:$C$509,2,false) * 1</f>
        <v>0.56</v>
      </c>
      <c r="C91" s="9">
        <f>vlookup(A91,'.XBT_5M Index Data'!$B$9:$C$509,2,false) * 1</f>
        <v>414.63</v>
      </c>
    </row>
    <row r="92">
      <c r="A92" s="27">
        <f>'.BVOL24H Index Data'!B92</f>
        <v>42445.65625</v>
      </c>
      <c r="B92" s="32">
        <f>vlookup(A92,'.BVOL24H Index Data'!$B$9:$C$509,2,false) * 1</f>
        <v>0.56</v>
      </c>
      <c r="C92" s="9">
        <f>vlookup(A92,'.XBT_5M Index Data'!$B$9:$C$509,2,false) * 1</f>
        <v>414.53</v>
      </c>
    </row>
    <row r="93">
      <c r="A93" s="27">
        <f>'.BVOL24H Index Data'!B93</f>
        <v>42445.65278</v>
      </c>
      <c r="B93" s="32">
        <f>vlookup(A93,'.BVOL24H Index Data'!$B$9:$C$509,2,false) * 1</f>
        <v>0.56</v>
      </c>
      <c r="C93" s="9">
        <f>vlookup(A93,'.XBT_5M Index Data'!$B$9:$C$509,2,false) * 1</f>
        <v>414.45</v>
      </c>
    </row>
    <row r="94">
      <c r="A94" s="27">
        <f>'.BVOL24H Index Data'!B94</f>
        <v>42445.64931</v>
      </c>
      <c r="B94" s="32">
        <f>vlookup(A94,'.BVOL24H Index Data'!$B$9:$C$509,2,false) * 1</f>
        <v>0.56</v>
      </c>
      <c r="C94" s="9">
        <f>vlookup(A94,'.XBT_5M Index Data'!$B$9:$C$509,2,false) * 1</f>
        <v>414.61</v>
      </c>
    </row>
    <row r="95">
      <c r="A95" s="27">
        <f>'.BVOL24H Index Data'!B95</f>
        <v>42445.64583</v>
      </c>
      <c r="B95" s="32">
        <f>vlookup(A95,'.BVOL24H Index Data'!$B$9:$C$509,2,false) * 1</f>
        <v>0.56</v>
      </c>
      <c r="C95" s="9">
        <f>vlookup(A95,'.XBT_5M Index Data'!$B$9:$C$509,2,false) * 1</f>
        <v>414.54</v>
      </c>
    </row>
    <row r="96">
      <c r="A96" s="27">
        <f>'.BVOL24H Index Data'!B96</f>
        <v>42445.64236</v>
      </c>
      <c r="B96" s="32">
        <f>vlookup(A96,'.BVOL24H Index Data'!$B$9:$C$509,2,false) * 1</f>
        <v>0.56</v>
      </c>
      <c r="C96" s="9">
        <f>vlookup(A96,'.XBT_5M Index Data'!$B$9:$C$509,2,false) * 1</f>
        <v>414.64</v>
      </c>
    </row>
    <row r="97">
      <c r="A97" s="27">
        <f>'.BVOL24H Index Data'!B97</f>
        <v>42445.63889</v>
      </c>
      <c r="B97" s="32">
        <f>vlookup(A97,'.BVOL24H Index Data'!$B$9:$C$509,2,false) * 1</f>
        <v>0.56</v>
      </c>
      <c r="C97" s="9">
        <f>vlookup(A97,'.XBT_5M Index Data'!$B$9:$C$509,2,false) * 1</f>
        <v>414.83</v>
      </c>
    </row>
    <row r="98">
      <c r="A98" s="27">
        <f>'.BVOL24H Index Data'!B98</f>
        <v>42445.63542</v>
      </c>
      <c r="B98" s="32">
        <f>vlookup(A98,'.BVOL24H Index Data'!$B$9:$C$509,2,false) * 1</f>
        <v>0.56</v>
      </c>
      <c r="C98" s="9">
        <f>vlookup(A98,'.XBT_5M Index Data'!$B$9:$C$509,2,false) * 1</f>
        <v>415</v>
      </c>
    </row>
    <row r="99">
      <c r="A99" s="27">
        <f>'.BVOL24H Index Data'!B99</f>
        <v>42445.63194</v>
      </c>
      <c r="B99" s="32">
        <f>vlookup(A99,'.BVOL24H Index Data'!$B$9:$C$509,2,false) * 1</f>
        <v>0.56</v>
      </c>
      <c r="C99" s="9">
        <f>vlookup(A99,'.XBT_5M Index Data'!$B$9:$C$509,2,false) * 1</f>
        <v>415.05</v>
      </c>
    </row>
    <row r="100">
      <c r="A100" s="27">
        <f>'.BVOL24H Index Data'!B100</f>
        <v>42445.62847</v>
      </c>
      <c r="B100" s="32">
        <f>vlookup(A100,'.BVOL24H Index Data'!$B$9:$C$509,2,false) * 1</f>
        <v>0.56</v>
      </c>
      <c r="C100" s="9">
        <f>vlookup(A100,'.XBT_5M Index Data'!$B$9:$C$509,2,false) * 1</f>
        <v>415.07</v>
      </c>
    </row>
    <row r="101">
      <c r="A101" s="27">
        <f>'.BVOL24H Index Data'!B101</f>
        <v>42445.625</v>
      </c>
      <c r="B101" s="32">
        <f>vlookup(A101,'.BVOL24H Index Data'!$B$9:$C$509,2,false) * 1</f>
        <v>0.58</v>
      </c>
      <c r="C101" s="9">
        <f>vlookup(A101,'.XBT_5M Index Data'!$B$9:$C$509,2,false) * 1</f>
        <v>415.17</v>
      </c>
    </row>
    <row r="102">
      <c r="A102" s="27">
        <f>'.BVOL24H Index Data'!B102</f>
        <v>42445.62153</v>
      </c>
      <c r="B102" s="32">
        <f>vlookup(A102,'.BVOL24H Index Data'!$B$9:$C$509,2,false) * 1</f>
        <v>0.58</v>
      </c>
      <c r="C102" s="9">
        <f>vlookup(A102,'.XBT_5M Index Data'!$B$9:$C$509,2,false) * 1</f>
        <v>415.22</v>
      </c>
    </row>
    <row r="103">
      <c r="A103" s="27">
        <f>'.BVOL24H Index Data'!B103</f>
        <v>42445.61806</v>
      </c>
      <c r="B103" s="32">
        <f>vlookup(A103,'.BVOL24H Index Data'!$B$9:$C$509,2,false) * 1</f>
        <v>0.63</v>
      </c>
      <c r="C103" s="9">
        <f>vlookup(A103,'.XBT_5M Index Data'!$B$9:$C$509,2,false) * 1</f>
        <v>415.33</v>
      </c>
    </row>
    <row r="104">
      <c r="A104" s="27">
        <f>'.BVOL24H Index Data'!B104</f>
        <v>42445.61458</v>
      </c>
      <c r="B104" s="32">
        <f>vlookup(A104,'.BVOL24H Index Data'!$B$9:$C$509,2,false) * 1</f>
        <v>0.63</v>
      </c>
      <c r="C104" s="9">
        <f>vlookup(A104,'.XBT_5M Index Data'!$B$9:$C$509,2,false) * 1</f>
        <v>415.24</v>
      </c>
    </row>
    <row r="105">
      <c r="A105" s="27">
        <f>'.BVOL24H Index Data'!B105</f>
        <v>42445.61111</v>
      </c>
      <c r="B105" s="32">
        <f>vlookup(A105,'.BVOL24H Index Data'!$B$9:$C$509,2,false) * 1</f>
        <v>0.64</v>
      </c>
      <c r="C105" s="9">
        <f>vlookup(A105,'.XBT_5M Index Data'!$B$9:$C$509,2,false) * 1</f>
        <v>415.02</v>
      </c>
    </row>
    <row r="106">
      <c r="A106" s="27">
        <f>'.BVOL24H Index Data'!B106</f>
        <v>42445.60764</v>
      </c>
      <c r="B106" s="32">
        <f>vlookup(A106,'.BVOL24H Index Data'!$B$9:$C$509,2,false) * 1</f>
        <v>0.64</v>
      </c>
      <c r="C106" s="9">
        <f>vlookup(A106,'.XBT_5M Index Data'!$B$9:$C$509,2,false) * 1</f>
        <v>415.11</v>
      </c>
    </row>
    <row r="107">
      <c r="A107" s="27">
        <f>'.BVOL24H Index Data'!B107</f>
        <v>42445.60417</v>
      </c>
      <c r="B107" s="32">
        <f>vlookup(A107,'.BVOL24H Index Data'!$B$9:$C$509,2,false) * 1</f>
        <v>0.65</v>
      </c>
      <c r="C107" s="9">
        <f>vlookup(A107,'.XBT_5M Index Data'!$B$9:$C$509,2,false) * 1</f>
        <v>415.07</v>
      </c>
    </row>
    <row r="108">
      <c r="A108" s="27">
        <f>'.BVOL24H Index Data'!B108</f>
        <v>42445.60069</v>
      </c>
      <c r="B108" s="32">
        <f>vlookup(A108,'.BVOL24H Index Data'!$B$9:$C$509,2,false) * 1</f>
        <v>0.65</v>
      </c>
      <c r="C108" s="9">
        <f>vlookup(A108,'.XBT_5M Index Data'!$B$9:$C$509,2,false) * 1</f>
        <v>414.89</v>
      </c>
    </row>
    <row r="109">
      <c r="A109" s="27">
        <f>'.BVOL24H Index Data'!B109</f>
        <v>42445.59722</v>
      </c>
      <c r="B109" s="32">
        <f>vlookup(A109,'.BVOL24H Index Data'!$B$9:$C$509,2,false) * 1</f>
        <v>0.65</v>
      </c>
      <c r="C109" s="9">
        <f>vlookup(A109,'.XBT_5M Index Data'!$B$9:$C$509,2,false) * 1</f>
        <v>414.89</v>
      </c>
    </row>
    <row r="110">
      <c r="A110" s="27">
        <f>'.BVOL24H Index Data'!B110</f>
        <v>42445.59375</v>
      </c>
      <c r="B110" s="32">
        <f>vlookup(A110,'.BVOL24H Index Data'!$B$9:$C$509,2,false) * 1</f>
        <v>0.65</v>
      </c>
      <c r="C110" s="9">
        <f>vlookup(A110,'.XBT_5M Index Data'!$B$9:$C$509,2,false) * 1</f>
        <v>414.85</v>
      </c>
    </row>
    <row r="111">
      <c r="A111" s="27">
        <f>'.BVOL24H Index Data'!B111</f>
        <v>42445.59028</v>
      </c>
      <c r="B111" s="32">
        <f>vlookup(A111,'.BVOL24H Index Data'!$B$9:$C$509,2,false) * 1</f>
        <v>0.66</v>
      </c>
      <c r="C111" s="9">
        <f>vlookup(A111,'.XBT_5M Index Data'!$B$9:$C$509,2,false) * 1</f>
        <v>414.82</v>
      </c>
    </row>
    <row r="112">
      <c r="A112" s="27">
        <f>'.BVOL24H Index Data'!B112</f>
        <v>42445.58681</v>
      </c>
      <c r="B112" s="32">
        <f>vlookup(A112,'.BVOL24H Index Data'!$B$9:$C$509,2,false) * 1</f>
        <v>0.66</v>
      </c>
      <c r="C112" s="9">
        <f>vlookup(A112,'.XBT_5M Index Data'!$B$9:$C$509,2,false) * 1</f>
        <v>414.75</v>
      </c>
    </row>
    <row r="113">
      <c r="A113" s="27">
        <f>'.BVOL24H Index Data'!B113</f>
        <v>42445.58333</v>
      </c>
      <c r="B113" s="32">
        <f>vlookup(A113,'.BVOL24H Index Data'!$B$9:$C$509,2,false) * 1</f>
        <v>0.66</v>
      </c>
      <c r="C113" s="9">
        <f>vlookup(A113,'.XBT_5M Index Data'!$B$9:$C$509,2,false) * 1</f>
        <v>414.69</v>
      </c>
    </row>
    <row r="114">
      <c r="A114" s="27">
        <f>'.BVOL24H Index Data'!B114</f>
        <v>42445.57986</v>
      </c>
      <c r="B114" s="32">
        <f>vlookup(A114,'.BVOL24H Index Data'!$B$9:$C$509,2,false) * 1</f>
        <v>0.66</v>
      </c>
      <c r="C114" s="9">
        <f>vlookup(A114,'.XBT_5M Index Data'!$B$9:$C$509,2,false) * 1</f>
        <v>414.65</v>
      </c>
    </row>
    <row r="115">
      <c r="A115" s="27">
        <f>'.BVOL24H Index Data'!B115</f>
        <v>42445.57639</v>
      </c>
      <c r="B115" s="32">
        <f>vlookup(A115,'.BVOL24H Index Data'!$B$9:$C$509,2,false) * 1</f>
        <v>0.66</v>
      </c>
      <c r="C115" s="9">
        <f>vlookup(A115,'.XBT_5M Index Data'!$B$9:$C$509,2,false) * 1</f>
        <v>414.68</v>
      </c>
    </row>
    <row r="116">
      <c r="A116" s="27">
        <f>'.BVOL24H Index Data'!B116</f>
        <v>42445.57292</v>
      </c>
      <c r="B116" s="32">
        <f>vlookup(A116,'.BVOL24H Index Data'!$B$9:$C$509,2,false) * 1</f>
        <v>0.66</v>
      </c>
      <c r="C116" s="9">
        <f>vlookup(A116,'.XBT_5M Index Data'!$B$9:$C$509,2,false) * 1</f>
        <v>414.71</v>
      </c>
    </row>
    <row r="117">
      <c r="A117" s="27">
        <f>'.BVOL24H Index Data'!B117</f>
        <v>42445.56944</v>
      </c>
      <c r="B117" s="32">
        <f>vlookup(A117,'.BVOL24H Index Data'!$B$9:$C$509,2,false) * 1</f>
        <v>0.66</v>
      </c>
      <c r="C117" s="9">
        <f>vlookup(A117,'.XBT_5M Index Data'!$B$9:$C$509,2,false) * 1</f>
        <v>414.8</v>
      </c>
    </row>
    <row r="118">
      <c r="A118" s="27">
        <f>'.BVOL24H Index Data'!B118</f>
        <v>42445.56597</v>
      </c>
      <c r="B118" s="32">
        <f>vlookup(A118,'.BVOL24H Index Data'!$B$9:$C$509,2,false) * 1</f>
        <v>0.64</v>
      </c>
      <c r="C118" s="9">
        <f>vlookup(A118,'.XBT_5M Index Data'!$B$9:$C$509,2,false) * 1</f>
        <v>415.46</v>
      </c>
    </row>
    <row r="119">
      <c r="A119" s="27">
        <f>'.BVOL24H Index Data'!B119</f>
        <v>42445.5625</v>
      </c>
      <c r="B119" s="32">
        <f>vlookup(A119,'.BVOL24H Index Data'!$B$9:$C$509,2,false) * 1</f>
        <v>0.64</v>
      </c>
      <c r="C119" s="9">
        <f>vlookup(A119,'.XBT_5M Index Data'!$B$9:$C$509,2,false) * 1</f>
        <v>415.33</v>
      </c>
    </row>
    <row r="120">
      <c r="A120" s="27">
        <f>'.BVOL24H Index Data'!B120</f>
        <v>42445.55903</v>
      </c>
      <c r="B120" s="32">
        <f>vlookup(A120,'.BVOL24H Index Data'!$B$9:$C$509,2,false) * 1</f>
        <v>0.64</v>
      </c>
      <c r="C120" s="9">
        <f>vlookup(A120,'.XBT_5M Index Data'!$B$9:$C$509,2,false) * 1</f>
        <v>415.19</v>
      </c>
    </row>
    <row r="121">
      <c r="A121" s="27">
        <f>'.BVOL24H Index Data'!B121</f>
        <v>42445.55556</v>
      </c>
      <c r="B121" s="32">
        <f>vlookup(A121,'.BVOL24H Index Data'!$B$9:$C$509,2,false) * 1</f>
        <v>0.64</v>
      </c>
      <c r="C121" s="9">
        <f>vlookup(A121,'.XBT_5M Index Data'!$B$9:$C$509,2,false) * 1</f>
        <v>415.19</v>
      </c>
    </row>
    <row r="122">
      <c r="A122" s="27">
        <f>'.BVOL24H Index Data'!B122</f>
        <v>42445.55208</v>
      </c>
      <c r="B122" s="32">
        <f>vlookup(A122,'.BVOL24H Index Data'!$B$9:$C$509,2,false) * 1</f>
        <v>0.64</v>
      </c>
      <c r="C122" s="9">
        <f>vlookup(A122,'.XBT_5M Index Data'!$B$9:$C$509,2,false) * 1</f>
        <v>414.79</v>
      </c>
    </row>
    <row r="123">
      <c r="A123" s="27">
        <f>'.BVOL24H Index Data'!B123</f>
        <v>42445.54861</v>
      </c>
      <c r="B123" s="32">
        <f>vlookup(A123,'.BVOL24H Index Data'!$B$9:$C$509,2,false) * 1</f>
        <v>0.65</v>
      </c>
      <c r="C123" s="9">
        <f>vlookup(A123,'.XBT_5M Index Data'!$B$9:$C$509,2,false) * 1</f>
        <v>414.81</v>
      </c>
    </row>
    <row r="124">
      <c r="A124" s="27">
        <f>'.BVOL24H Index Data'!B124</f>
        <v>42445.54514</v>
      </c>
      <c r="B124" s="32">
        <f>vlookup(A124,'.BVOL24H Index Data'!$B$9:$C$509,2,false) * 1</f>
        <v>0.65</v>
      </c>
      <c r="C124" s="9">
        <f>vlookup(A124,'.XBT_5M Index Data'!$B$9:$C$509,2,false) * 1</f>
        <v>414.78</v>
      </c>
    </row>
    <row r="125">
      <c r="A125" s="27">
        <f>'.BVOL24H Index Data'!B125</f>
        <v>42445.54167</v>
      </c>
      <c r="B125" s="32">
        <f>vlookup(A125,'.BVOL24H Index Data'!$B$9:$C$509,2,false) * 1</f>
        <v>0.65</v>
      </c>
      <c r="C125" s="9">
        <f>vlookup(A125,'.XBT_5M Index Data'!$B$9:$C$509,2,false) * 1</f>
        <v>414.72</v>
      </c>
    </row>
    <row r="126">
      <c r="A126" s="27">
        <f>'.BVOL24H Index Data'!B126</f>
        <v>42445.53819</v>
      </c>
      <c r="B126" s="32">
        <f>vlookup(A126,'.BVOL24H Index Data'!$B$9:$C$509,2,false) * 1</f>
        <v>0.65</v>
      </c>
      <c r="C126" s="9">
        <f>vlookup(A126,'.XBT_5M Index Data'!$B$9:$C$509,2,false) * 1</f>
        <v>414.76</v>
      </c>
    </row>
    <row r="127">
      <c r="A127" s="27">
        <f>'.BVOL24H Index Data'!B127</f>
        <v>42445.53472</v>
      </c>
      <c r="B127" s="32">
        <f>vlookup(A127,'.BVOL24H Index Data'!$B$9:$C$509,2,false) * 1</f>
        <v>0.65</v>
      </c>
      <c r="C127" s="9">
        <f>vlookup(A127,'.XBT_5M Index Data'!$B$9:$C$509,2,false) * 1</f>
        <v>414.85</v>
      </c>
    </row>
    <row r="128">
      <c r="A128" s="27">
        <f>'.BVOL24H Index Data'!B128</f>
        <v>42445.53125</v>
      </c>
      <c r="B128" s="32">
        <f>vlookup(A128,'.BVOL24H Index Data'!$B$9:$C$509,2,false) * 1</f>
        <v>0.65</v>
      </c>
      <c r="C128" s="9">
        <f>vlookup(A128,'.XBT_5M Index Data'!$B$9:$C$509,2,false) * 1</f>
        <v>414.79</v>
      </c>
    </row>
    <row r="129">
      <c r="A129" s="27">
        <f>'.BVOL24H Index Data'!B129</f>
        <v>42445.52778</v>
      </c>
      <c r="B129" s="32">
        <f>vlookup(A129,'.BVOL24H Index Data'!$B$9:$C$509,2,false) * 1</f>
        <v>0.65</v>
      </c>
      <c r="C129" s="9">
        <f>vlookup(A129,'.XBT_5M Index Data'!$B$9:$C$509,2,false) * 1</f>
        <v>414.74</v>
      </c>
    </row>
    <row r="130">
      <c r="A130" s="27">
        <f>'.BVOL24H Index Data'!B130</f>
        <v>42445.52431</v>
      </c>
      <c r="B130" s="32">
        <f>vlookup(A130,'.BVOL24H Index Data'!$B$9:$C$509,2,false) * 1</f>
        <v>0.65</v>
      </c>
      <c r="C130" s="9">
        <f>vlookup(A130,'.XBT_5M Index Data'!$B$9:$C$509,2,false) * 1</f>
        <v>414.68</v>
      </c>
    </row>
    <row r="131">
      <c r="A131" s="27">
        <f>'.BVOL24H Index Data'!B131</f>
        <v>42445.52083</v>
      </c>
      <c r="B131" s="32">
        <f>vlookup(A131,'.BVOL24H Index Data'!$B$9:$C$509,2,false) * 1</f>
        <v>0.65</v>
      </c>
      <c r="C131" s="9">
        <f>vlookup(A131,'.XBT_5M Index Data'!$B$9:$C$509,2,false) * 1</f>
        <v>414.74</v>
      </c>
    </row>
    <row r="132">
      <c r="A132" s="27">
        <f>'.BVOL24H Index Data'!B132</f>
        <v>42445.51736</v>
      </c>
      <c r="B132" s="32">
        <f>vlookup(A132,'.BVOL24H Index Data'!$B$9:$C$509,2,false) * 1</f>
        <v>0.65</v>
      </c>
      <c r="C132" s="9">
        <f>vlookup(A132,'.XBT_5M Index Data'!$B$9:$C$509,2,false) * 1</f>
        <v>414.76</v>
      </c>
    </row>
    <row r="133">
      <c r="A133" s="27">
        <f>'.BVOL24H Index Data'!B133</f>
        <v>42445.51389</v>
      </c>
      <c r="B133" s="32">
        <f>vlookup(A133,'.BVOL24H Index Data'!$B$9:$C$509,2,false) * 1</f>
        <v>0.65</v>
      </c>
      <c r="C133" s="9">
        <f>vlookup(A133,'.XBT_5M Index Data'!$B$9:$C$509,2,false) * 1</f>
        <v>414.81</v>
      </c>
    </row>
    <row r="134">
      <c r="A134" s="27">
        <f>'.BVOL24H Index Data'!B134</f>
        <v>42445.51042</v>
      </c>
      <c r="B134" s="32">
        <f>vlookup(A134,'.BVOL24H Index Data'!$B$9:$C$509,2,false) * 1</f>
        <v>0.65</v>
      </c>
      <c r="C134" s="9">
        <f>vlookup(A134,'.XBT_5M Index Data'!$B$9:$C$509,2,false) * 1</f>
        <v>414.87</v>
      </c>
    </row>
    <row r="135">
      <c r="A135" s="27">
        <f>'.BVOL24H Index Data'!B135</f>
        <v>42445.50694</v>
      </c>
      <c r="B135" s="32">
        <f>vlookup(A135,'.BVOL24H Index Data'!$B$9:$C$509,2,false) * 1</f>
        <v>0.65</v>
      </c>
      <c r="C135" s="9">
        <f>vlookup(A135,'.XBT_5M Index Data'!$B$9:$C$509,2,false) * 1</f>
        <v>414.88</v>
      </c>
    </row>
    <row r="136">
      <c r="A136" s="27">
        <f>'.BVOL24H Index Data'!B136</f>
        <v>42445.50347</v>
      </c>
      <c r="B136" s="32">
        <f>vlookup(A136,'.BVOL24H Index Data'!$B$9:$C$509,2,false) * 1</f>
        <v>0.65</v>
      </c>
      <c r="C136" s="9">
        <f>vlookup(A136,'.XBT_5M Index Data'!$B$9:$C$509,2,false) * 1</f>
        <v>415.09</v>
      </c>
    </row>
    <row r="137">
      <c r="A137" s="27">
        <f>'.BVOL24H Index Data'!B137</f>
        <v>42445.5</v>
      </c>
      <c r="B137" s="32">
        <f>vlookup(A137,'.BVOL24H Index Data'!$B$9:$C$509,2,false) * 1</f>
        <v>0.65</v>
      </c>
      <c r="C137" s="9">
        <f>vlookup(A137,'.XBT_5M Index Data'!$B$9:$C$509,2,false) * 1</f>
        <v>415.11</v>
      </c>
    </row>
    <row r="138">
      <c r="A138" s="27">
        <f>'.BVOL24H Index Data'!B138</f>
        <v>42445.49653</v>
      </c>
      <c r="B138" s="32">
        <f>vlookup(A138,'.BVOL24H Index Data'!$B$9:$C$509,2,false) * 1</f>
        <v>0.65</v>
      </c>
      <c r="C138" s="9">
        <f>vlookup(A138,'.XBT_5M Index Data'!$B$9:$C$509,2,false) * 1</f>
        <v>415.39</v>
      </c>
    </row>
    <row r="139">
      <c r="A139" s="27">
        <f>'.BVOL24H Index Data'!B139</f>
        <v>42445.49306</v>
      </c>
      <c r="B139" s="32">
        <f>vlookup(A139,'.BVOL24H Index Data'!$B$9:$C$509,2,false) * 1</f>
        <v>0.65</v>
      </c>
      <c r="C139" s="9">
        <f>vlookup(A139,'.XBT_5M Index Data'!$B$9:$C$509,2,false) * 1</f>
        <v>415.54</v>
      </c>
    </row>
    <row r="140">
      <c r="A140" s="27">
        <f>'.BVOL24H Index Data'!B140</f>
        <v>42445.48958</v>
      </c>
      <c r="B140" s="32">
        <f>vlookup(A140,'.BVOL24H Index Data'!$B$9:$C$509,2,false) * 1</f>
        <v>0.64</v>
      </c>
      <c r="C140" s="9">
        <f>vlookup(A140,'.XBT_5M Index Data'!$B$9:$C$509,2,false) * 1</f>
        <v>415.22</v>
      </c>
    </row>
    <row r="141">
      <c r="A141" s="27">
        <f>'.BVOL24H Index Data'!B141</f>
        <v>42445.48611</v>
      </c>
      <c r="B141" s="32">
        <f>vlookup(A141,'.BVOL24H Index Data'!$B$9:$C$509,2,false) * 1</f>
        <v>0.64</v>
      </c>
      <c r="C141" s="9">
        <f>vlookup(A141,'.XBT_5M Index Data'!$B$9:$C$509,2,false) * 1</f>
        <v>415.14</v>
      </c>
    </row>
    <row r="142">
      <c r="A142" s="27">
        <f>'.BVOL24H Index Data'!B142</f>
        <v>42445.48264</v>
      </c>
      <c r="B142" s="32">
        <f>vlookup(A142,'.BVOL24H Index Data'!$B$9:$C$509,2,false) * 1</f>
        <v>0.64</v>
      </c>
      <c r="C142" s="9">
        <f>vlookup(A142,'.XBT_5M Index Data'!$B$9:$C$509,2,false) * 1</f>
        <v>415.28</v>
      </c>
    </row>
    <row r="143">
      <c r="A143" s="27">
        <f>'.BVOL24H Index Data'!B143</f>
        <v>42445.47917</v>
      </c>
      <c r="B143" s="32">
        <f>vlookup(A143,'.BVOL24H Index Data'!$B$9:$C$509,2,false) * 1</f>
        <v>0.64</v>
      </c>
      <c r="C143" s="9">
        <f>vlookup(A143,'.XBT_5M Index Data'!$B$9:$C$509,2,false) * 1</f>
        <v>415.36</v>
      </c>
    </row>
    <row r="144">
      <c r="A144" s="27">
        <f>'.BVOL24H Index Data'!B144</f>
        <v>42445.47569</v>
      </c>
      <c r="B144" s="32">
        <f>vlookup(A144,'.BVOL24H Index Data'!$B$9:$C$509,2,false) * 1</f>
        <v>0.64</v>
      </c>
      <c r="C144" s="9">
        <f>vlookup(A144,'.XBT_5M Index Data'!$B$9:$C$509,2,false) * 1</f>
        <v>415.49</v>
      </c>
    </row>
    <row r="145">
      <c r="A145" s="27">
        <f>'.BVOL24H Index Data'!B145</f>
        <v>42445.47222</v>
      </c>
      <c r="B145" s="32">
        <f>vlookup(A145,'.BVOL24H Index Data'!$B$9:$C$509,2,false) * 1</f>
        <v>0.65</v>
      </c>
      <c r="C145" s="9">
        <f>vlookup(A145,'.XBT_5M Index Data'!$B$9:$C$509,2,false) * 1</f>
        <v>415.46</v>
      </c>
    </row>
    <row r="146">
      <c r="A146" s="27">
        <f>'.BVOL24H Index Data'!B146</f>
        <v>42445.46875</v>
      </c>
      <c r="B146" s="32">
        <f>vlookup(A146,'.BVOL24H Index Data'!$B$9:$C$509,2,false) * 1</f>
        <v>0.64</v>
      </c>
      <c r="C146" s="9">
        <f>vlookup(A146,'.XBT_5M Index Data'!$B$9:$C$509,2,false) * 1</f>
        <v>415.7</v>
      </c>
    </row>
    <row r="147">
      <c r="A147" s="27">
        <f>'.BVOL24H Index Data'!B147</f>
        <v>42445.46528</v>
      </c>
      <c r="B147" s="32">
        <f>vlookup(A147,'.BVOL24H Index Data'!$B$9:$C$509,2,false) * 1</f>
        <v>0.64</v>
      </c>
      <c r="C147" s="9">
        <f>vlookup(A147,'.XBT_5M Index Data'!$B$9:$C$509,2,false) * 1</f>
        <v>415.5</v>
      </c>
    </row>
    <row r="148">
      <c r="A148" s="27">
        <f>'.BVOL24H Index Data'!B148</f>
        <v>42445.46181</v>
      </c>
      <c r="B148" s="32">
        <f>vlookup(A148,'.BVOL24H Index Data'!$B$9:$C$509,2,false) * 1</f>
        <v>0.64</v>
      </c>
      <c r="C148" s="9">
        <f>vlookup(A148,'.XBT_5M Index Data'!$B$9:$C$509,2,false) * 1</f>
        <v>415.82</v>
      </c>
    </row>
    <row r="149">
      <c r="A149" s="27">
        <f>'.BVOL24H Index Data'!B149</f>
        <v>42445.45833</v>
      </c>
      <c r="B149" s="32">
        <f>vlookup(A149,'.BVOL24H Index Data'!$B$9:$C$509,2,false) * 1</f>
        <v>0.63</v>
      </c>
      <c r="C149" s="9">
        <f>vlookup(A149,'.XBT_5M Index Data'!$B$9:$C$509,2,false) * 1</f>
        <v>415.41</v>
      </c>
    </row>
    <row r="150">
      <c r="A150" s="27">
        <f>'.BVOL24H Index Data'!B150</f>
        <v>42445.45486</v>
      </c>
      <c r="B150" s="32">
        <f>vlookup(A150,'.BVOL24H Index Data'!$B$9:$C$509,2,false) * 1</f>
        <v>0.64</v>
      </c>
      <c r="C150" s="9">
        <f>vlookup(A150,'.XBT_5M Index Data'!$B$9:$C$509,2,false) * 1</f>
        <v>415.62</v>
      </c>
    </row>
    <row r="151">
      <c r="A151" s="27">
        <f>'.BVOL24H Index Data'!B151</f>
        <v>42445.45139</v>
      </c>
      <c r="B151" s="32">
        <f>vlookup(A151,'.BVOL24H Index Data'!$B$9:$C$509,2,false) * 1</f>
        <v>0.64</v>
      </c>
      <c r="C151" s="9">
        <f>vlookup(A151,'.XBT_5M Index Data'!$B$9:$C$509,2,false) * 1</f>
        <v>415.15</v>
      </c>
    </row>
    <row r="152">
      <c r="A152" s="27">
        <f>'.BVOL24H Index Data'!B152</f>
        <v>42445.44792</v>
      </c>
      <c r="B152" s="32">
        <f>vlookup(A152,'.BVOL24H Index Data'!$B$9:$C$509,2,false) * 1</f>
        <v>0.63</v>
      </c>
      <c r="C152" s="9">
        <f>vlookup(A152,'.XBT_5M Index Data'!$B$9:$C$509,2,false) * 1</f>
        <v>414.7</v>
      </c>
    </row>
    <row r="153">
      <c r="A153" s="27">
        <f>'.BVOL24H Index Data'!B153</f>
        <v>42445.44444</v>
      </c>
      <c r="B153" s="32">
        <f>vlookup(A153,'.BVOL24H Index Data'!$B$9:$C$509,2,false) * 1</f>
        <v>0.63</v>
      </c>
      <c r="C153" s="9">
        <f>vlookup(A153,'.XBT_5M Index Data'!$B$9:$C$509,2,false) * 1</f>
        <v>414.66</v>
      </c>
    </row>
    <row r="154">
      <c r="A154" s="27">
        <f>'.BVOL24H Index Data'!B154</f>
        <v>42445.44097</v>
      </c>
      <c r="B154" s="32">
        <f>vlookup(A154,'.BVOL24H Index Data'!$B$9:$C$509,2,false) * 1</f>
        <v>0.63</v>
      </c>
      <c r="C154" s="9">
        <f>vlookup(A154,'.XBT_5M Index Data'!$B$9:$C$509,2,false) * 1</f>
        <v>414.6</v>
      </c>
    </row>
    <row r="155">
      <c r="A155" s="27">
        <f>'.BVOL24H Index Data'!B155</f>
        <v>42445.4375</v>
      </c>
      <c r="B155" s="32">
        <f>vlookup(A155,'.BVOL24H Index Data'!$B$9:$C$509,2,false) * 1</f>
        <v>0.63</v>
      </c>
      <c r="C155" s="9">
        <f>vlookup(A155,'.XBT_5M Index Data'!$B$9:$C$509,2,false) * 1</f>
        <v>414.45</v>
      </c>
    </row>
    <row r="156">
      <c r="A156" s="27">
        <f>'.BVOL24H Index Data'!B156</f>
        <v>42445.43403</v>
      </c>
      <c r="B156" s="32">
        <f>vlookup(A156,'.BVOL24H Index Data'!$B$9:$C$509,2,false) * 1</f>
        <v>0.63</v>
      </c>
      <c r="C156" s="9">
        <f>vlookup(A156,'.XBT_5M Index Data'!$B$9:$C$509,2,false) * 1</f>
        <v>414.38</v>
      </c>
    </row>
    <row r="157">
      <c r="A157" s="27">
        <f>'.BVOL24H Index Data'!B157</f>
        <v>42445.43056</v>
      </c>
      <c r="B157" s="32">
        <f>vlookup(A157,'.BVOL24H Index Data'!$B$9:$C$509,2,false) * 1</f>
        <v>0.63</v>
      </c>
      <c r="C157" s="9">
        <f>vlookup(A157,'.XBT_5M Index Data'!$B$9:$C$509,2,false) * 1</f>
        <v>414.52</v>
      </c>
    </row>
    <row r="158">
      <c r="A158" s="27">
        <f>'.BVOL24H Index Data'!B158</f>
        <v>42445.42708</v>
      </c>
      <c r="B158" s="32">
        <f>vlookup(A158,'.BVOL24H Index Data'!$B$9:$C$509,2,false) * 1</f>
        <v>0.63</v>
      </c>
      <c r="C158" s="9">
        <f>vlookup(A158,'.XBT_5M Index Data'!$B$9:$C$509,2,false) * 1</f>
        <v>414.41</v>
      </c>
    </row>
    <row r="159">
      <c r="A159" s="27">
        <f>'.BVOL24H Index Data'!B159</f>
        <v>42445.42361</v>
      </c>
      <c r="B159" s="32">
        <f>vlookup(A159,'.BVOL24H Index Data'!$B$9:$C$509,2,false) * 1</f>
        <v>0.63</v>
      </c>
      <c r="C159" s="9">
        <f>vlookup(A159,'.XBT_5M Index Data'!$B$9:$C$509,2,false) * 1</f>
        <v>414.46</v>
      </c>
    </row>
    <row r="160">
      <c r="A160" s="27">
        <f>'.BVOL24H Index Data'!B160</f>
        <v>42445.42014</v>
      </c>
      <c r="B160" s="32">
        <f>vlookup(A160,'.BVOL24H Index Data'!$B$9:$C$509,2,false) * 1</f>
        <v>0.63</v>
      </c>
      <c r="C160" s="9">
        <f>vlookup(A160,'.XBT_5M Index Data'!$B$9:$C$509,2,false) * 1</f>
        <v>414.47</v>
      </c>
    </row>
    <row r="161">
      <c r="A161" s="27">
        <f>'.BVOL24H Index Data'!B161</f>
        <v>42445.41667</v>
      </c>
      <c r="B161" s="32">
        <f>vlookup(A161,'.BVOL24H Index Data'!$B$9:$C$509,2,false) * 1</f>
        <v>0.63</v>
      </c>
      <c r="C161" s="9">
        <f>vlookup(A161,'.XBT_5M Index Data'!$B$9:$C$509,2,false) * 1</f>
        <v>414.21</v>
      </c>
    </row>
    <row r="162">
      <c r="A162" s="27">
        <f>'.BVOL24H Index Data'!B162</f>
        <v>42445.41319</v>
      </c>
      <c r="B162" s="32">
        <f>vlookup(A162,'.BVOL24H Index Data'!$B$9:$C$509,2,false) * 1</f>
        <v>0.63</v>
      </c>
      <c r="C162" s="9">
        <f>vlookup(A162,'.XBT_5M Index Data'!$B$9:$C$509,2,false) * 1</f>
        <v>414.2</v>
      </c>
    </row>
    <row r="163">
      <c r="A163" s="27">
        <f>'.BVOL24H Index Data'!B163</f>
        <v>42445.40972</v>
      </c>
      <c r="B163" s="32">
        <f>vlookup(A163,'.BVOL24H Index Data'!$B$9:$C$509,2,false) * 1</f>
        <v>0.63</v>
      </c>
      <c r="C163" s="9">
        <f>vlookup(A163,'.XBT_5M Index Data'!$B$9:$C$509,2,false) * 1</f>
        <v>414.17</v>
      </c>
    </row>
    <row r="164">
      <c r="A164" s="27">
        <f>'.BVOL24H Index Data'!B164</f>
        <v>42445.40625</v>
      </c>
      <c r="B164" s="32">
        <f>vlookup(A164,'.BVOL24H Index Data'!$B$9:$C$509,2,false) * 1</f>
        <v>0.63</v>
      </c>
      <c r="C164" s="9">
        <f>vlookup(A164,'.XBT_5M Index Data'!$B$9:$C$509,2,false) * 1</f>
        <v>414.08</v>
      </c>
    </row>
    <row r="165">
      <c r="A165" s="27">
        <f>'.BVOL24H Index Data'!B165</f>
        <v>42445.40278</v>
      </c>
      <c r="B165" s="32">
        <f>vlookup(A165,'.BVOL24H Index Data'!$B$9:$C$509,2,false) * 1</f>
        <v>0.63</v>
      </c>
      <c r="C165" s="9">
        <f>vlookup(A165,'.XBT_5M Index Data'!$B$9:$C$509,2,false) * 1</f>
        <v>414.2</v>
      </c>
    </row>
    <row r="166">
      <c r="A166" s="27">
        <f>'.BVOL24H Index Data'!B166</f>
        <v>42445.39931</v>
      </c>
      <c r="B166" s="32">
        <f>vlookup(A166,'.BVOL24H Index Data'!$B$9:$C$509,2,false) * 1</f>
        <v>0.63</v>
      </c>
      <c r="C166" s="9">
        <f>vlookup(A166,'.XBT_5M Index Data'!$B$9:$C$509,2,false) * 1</f>
        <v>414.22</v>
      </c>
    </row>
    <row r="167">
      <c r="A167" s="27">
        <f>'.BVOL24H Index Data'!B167</f>
        <v>42445.39583</v>
      </c>
      <c r="B167" s="32">
        <f>vlookup(A167,'.BVOL24H Index Data'!$B$9:$C$509,2,false) * 1</f>
        <v>0.63</v>
      </c>
      <c r="C167" s="9">
        <f>vlookup(A167,'.XBT_5M Index Data'!$B$9:$C$509,2,false) * 1</f>
        <v>414.1</v>
      </c>
    </row>
    <row r="168">
      <c r="A168" s="27">
        <f>'.BVOL24H Index Data'!B168</f>
        <v>42445.39236</v>
      </c>
      <c r="B168" s="32">
        <f>vlookup(A168,'.BVOL24H Index Data'!$B$9:$C$509,2,false) * 1</f>
        <v>0.63</v>
      </c>
      <c r="C168" s="9">
        <f>vlookup(A168,'.XBT_5M Index Data'!$B$9:$C$509,2,false) * 1</f>
        <v>414.12</v>
      </c>
    </row>
    <row r="169">
      <c r="A169" s="27">
        <f>'.BVOL24H Index Data'!B169</f>
        <v>42445.38889</v>
      </c>
      <c r="B169" s="32">
        <f>vlookup(A169,'.BVOL24H Index Data'!$B$9:$C$509,2,false) * 1</f>
        <v>0.64</v>
      </c>
      <c r="C169" s="9">
        <f>vlookup(A169,'.XBT_5M Index Data'!$B$9:$C$509,2,false) * 1</f>
        <v>414.13</v>
      </c>
    </row>
    <row r="170">
      <c r="A170" s="27">
        <f>'.BVOL24H Index Data'!B170</f>
        <v>42445.38542</v>
      </c>
      <c r="B170" s="32">
        <f>vlookup(A170,'.BVOL24H Index Data'!$B$9:$C$509,2,false) * 1</f>
        <v>0.64</v>
      </c>
      <c r="C170" s="9">
        <f>vlookup(A170,'.XBT_5M Index Data'!$B$9:$C$509,2,false) * 1</f>
        <v>414.12</v>
      </c>
    </row>
    <row r="171">
      <c r="A171" s="27">
        <f>'.BVOL24H Index Data'!B171</f>
        <v>42445.38194</v>
      </c>
      <c r="B171" s="32">
        <f>vlookup(A171,'.BVOL24H Index Data'!$B$9:$C$509,2,false) * 1</f>
        <v>0.64</v>
      </c>
      <c r="C171" s="9">
        <f>vlookup(A171,'.XBT_5M Index Data'!$B$9:$C$509,2,false) * 1</f>
        <v>414.02</v>
      </c>
    </row>
    <row r="172">
      <c r="A172" s="27">
        <f>'.BVOL24H Index Data'!B172</f>
        <v>42445.37847</v>
      </c>
      <c r="B172" s="32">
        <f>vlookup(A172,'.BVOL24H Index Data'!$B$9:$C$509,2,false) * 1</f>
        <v>0.64</v>
      </c>
      <c r="C172" s="9">
        <f>vlookup(A172,'.XBT_5M Index Data'!$B$9:$C$509,2,false) * 1</f>
        <v>413.95</v>
      </c>
    </row>
    <row r="173">
      <c r="A173" s="27">
        <f>'.BVOL24H Index Data'!B173</f>
        <v>42445.375</v>
      </c>
      <c r="B173" s="32">
        <f>vlookup(A173,'.BVOL24H Index Data'!$B$9:$C$509,2,false) * 1</f>
        <v>0.64</v>
      </c>
      <c r="C173" s="9">
        <f>vlookup(A173,'.XBT_5M Index Data'!$B$9:$C$509,2,false) * 1</f>
        <v>414.04</v>
      </c>
    </row>
    <row r="174">
      <c r="A174" s="27">
        <f>'.BVOL24H Index Data'!B174</f>
        <v>42445.37153</v>
      </c>
      <c r="B174" s="32">
        <f>vlookup(A174,'.BVOL24H Index Data'!$B$9:$C$509,2,false) * 1</f>
        <v>0.64</v>
      </c>
      <c r="C174" s="9">
        <f>vlookup(A174,'.XBT_5M Index Data'!$B$9:$C$509,2,false) * 1</f>
        <v>414.17</v>
      </c>
    </row>
    <row r="175">
      <c r="A175" s="27">
        <f>'.BVOL24H Index Data'!B175</f>
        <v>42445.36806</v>
      </c>
      <c r="B175" s="32">
        <f>vlookup(A175,'.BVOL24H Index Data'!$B$9:$C$509,2,false) * 1</f>
        <v>0.64</v>
      </c>
      <c r="C175" s="9">
        <f>vlookup(A175,'.XBT_5M Index Data'!$B$9:$C$509,2,false) * 1</f>
        <v>414.17</v>
      </c>
    </row>
    <row r="176">
      <c r="A176" s="27">
        <f>'.BVOL24H Index Data'!B176</f>
        <v>42445.36458</v>
      </c>
      <c r="B176" s="32">
        <f>vlookup(A176,'.BVOL24H Index Data'!$B$9:$C$509,2,false) * 1</f>
        <v>0.64</v>
      </c>
      <c r="C176" s="9">
        <f>vlookup(A176,'.XBT_5M Index Data'!$B$9:$C$509,2,false) * 1</f>
        <v>414.06</v>
      </c>
    </row>
    <row r="177">
      <c r="A177" s="27">
        <f>'.BVOL24H Index Data'!B177</f>
        <v>42445.36111</v>
      </c>
      <c r="B177" s="32">
        <f>vlookup(A177,'.BVOL24H Index Data'!$B$9:$C$509,2,false) * 1</f>
        <v>0.64</v>
      </c>
      <c r="C177" s="9">
        <f>vlookup(A177,'.XBT_5M Index Data'!$B$9:$C$509,2,false) * 1</f>
        <v>414.11</v>
      </c>
    </row>
    <row r="178">
      <c r="A178" s="27">
        <f>'.BVOL24H Index Data'!B178</f>
        <v>42445.35764</v>
      </c>
      <c r="B178" s="32">
        <f>vlookup(A178,'.BVOL24H Index Data'!$B$9:$C$509,2,false) * 1</f>
        <v>0.64</v>
      </c>
      <c r="C178" s="9">
        <f>vlookup(A178,'.XBT_5M Index Data'!$B$9:$C$509,2,false) * 1</f>
        <v>414.04</v>
      </c>
    </row>
    <row r="179">
      <c r="A179" s="27">
        <f>'.BVOL24H Index Data'!B179</f>
        <v>42445.35417</v>
      </c>
      <c r="B179" s="32">
        <f>vlookup(A179,'.BVOL24H Index Data'!$B$9:$C$509,2,false) * 1</f>
        <v>0.64</v>
      </c>
      <c r="C179" s="9">
        <f>vlookup(A179,'.XBT_5M Index Data'!$B$9:$C$509,2,false) * 1</f>
        <v>414.1</v>
      </c>
    </row>
    <row r="180">
      <c r="A180" s="27">
        <f>'.BVOL24H Index Data'!B180</f>
        <v>42445.35069</v>
      </c>
      <c r="B180" s="32">
        <f>vlookup(A180,'.BVOL24H Index Data'!$B$9:$C$509,2,false) * 1</f>
        <v>0.64</v>
      </c>
      <c r="C180" s="9">
        <f>vlookup(A180,'.XBT_5M Index Data'!$B$9:$C$509,2,false) * 1</f>
        <v>414.03</v>
      </c>
    </row>
    <row r="181">
      <c r="A181" s="27">
        <f>'.BVOL24H Index Data'!B181</f>
        <v>42445.34722</v>
      </c>
      <c r="B181" s="32">
        <f>vlookup(A181,'.BVOL24H Index Data'!$B$9:$C$509,2,false) * 1</f>
        <v>0.64</v>
      </c>
      <c r="C181" s="9">
        <f>vlookup(A181,'.XBT_5M Index Data'!$B$9:$C$509,2,false) * 1</f>
        <v>413.98</v>
      </c>
    </row>
    <row r="182">
      <c r="A182" s="27">
        <f>'.BVOL24H Index Data'!B182</f>
        <v>42445.34375</v>
      </c>
      <c r="B182" s="32">
        <f>vlookup(A182,'.BVOL24H Index Data'!$B$9:$C$509,2,false) * 1</f>
        <v>0.64</v>
      </c>
      <c r="C182" s="9">
        <f>vlookup(A182,'.XBT_5M Index Data'!$B$9:$C$509,2,false) * 1</f>
        <v>414</v>
      </c>
    </row>
    <row r="183">
      <c r="A183" s="27">
        <f>'.BVOL24H Index Data'!B183</f>
        <v>42445.34028</v>
      </c>
      <c r="B183" s="32">
        <f>vlookup(A183,'.BVOL24H Index Data'!$B$9:$C$509,2,false) * 1</f>
        <v>0.64</v>
      </c>
      <c r="C183" s="9">
        <f>vlookup(A183,'.XBT_5M Index Data'!$B$9:$C$509,2,false) * 1</f>
        <v>413.93</v>
      </c>
    </row>
    <row r="184">
      <c r="A184" s="27">
        <f>'.BVOL24H Index Data'!B184</f>
        <v>42445.33681</v>
      </c>
      <c r="B184" s="32">
        <f>vlookup(A184,'.BVOL24H Index Data'!$B$9:$C$509,2,false) * 1</f>
        <v>0.64</v>
      </c>
      <c r="C184" s="9">
        <f>vlookup(A184,'.XBT_5M Index Data'!$B$9:$C$509,2,false) * 1</f>
        <v>413.79</v>
      </c>
    </row>
    <row r="185">
      <c r="A185" s="27">
        <f>'.BVOL24H Index Data'!B185</f>
        <v>42445.33333</v>
      </c>
      <c r="B185" s="32">
        <f>vlookup(A185,'.BVOL24H Index Data'!$B$9:$C$509,2,false) * 1</f>
        <v>0.64</v>
      </c>
      <c r="C185" s="9">
        <f>vlookup(A185,'.XBT_5M Index Data'!$B$9:$C$509,2,false) * 1</f>
        <v>413.9</v>
      </c>
    </row>
    <row r="186">
      <c r="A186" s="27">
        <f>'.BVOL24H Index Data'!B186</f>
        <v>42445.32986</v>
      </c>
      <c r="B186" s="32">
        <f>vlookup(A186,'.BVOL24H Index Data'!$B$9:$C$509,2,false) * 1</f>
        <v>0.64</v>
      </c>
      <c r="C186" s="9">
        <f>vlookup(A186,'.XBT_5M Index Data'!$B$9:$C$509,2,false) * 1</f>
        <v>414.13</v>
      </c>
    </row>
    <row r="187">
      <c r="A187" s="27">
        <f>'.BVOL24H Index Data'!B187</f>
        <v>42445.32639</v>
      </c>
      <c r="B187" s="32">
        <f>vlookup(A187,'.BVOL24H Index Data'!$B$9:$C$509,2,false) * 1</f>
        <v>0.64</v>
      </c>
      <c r="C187" s="9">
        <f>vlookup(A187,'.XBT_5M Index Data'!$B$9:$C$509,2,false) * 1</f>
        <v>414.14</v>
      </c>
    </row>
    <row r="188">
      <c r="A188" s="27">
        <f>'.BVOL24H Index Data'!B188</f>
        <v>42445.32292</v>
      </c>
      <c r="B188" s="32">
        <f>vlookup(A188,'.BVOL24H Index Data'!$B$9:$C$509,2,false) * 1</f>
        <v>0.64</v>
      </c>
      <c r="C188" s="9">
        <f>vlookup(A188,'.XBT_5M Index Data'!$B$9:$C$509,2,false) * 1</f>
        <v>414.13</v>
      </c>
    </row>
    <row r="189">
      <c r="A189" s="27">
        <f>'.BVOL24H Index Data'!B189</f>
        <v>42445.31944</v>
      </c>
      <c r="B189" s="32">
        <f>vlookup(A189,'.BVOL24H Index Data'!$B$9:$C$509,2,false) * 1</f>
        <v>0.64</v>
      </c>
      <c r="C189" s="9">
        <f>vlookup(A189,'.XBT_5M Index Data'!$B$9:$C$509,2,false) * 1</f>
        <v>414.11</v>
      </c>
    </row>
    <row r="190">
      <c r="A190" s="27">
        <f>'.BVOL24H Index Data'!B190</f>
        <v>42445.31597</v>
      </c>
      <c r="B190" s="32">
        <f>vlookup(A190,'.BVOL24H Index Data'!$B$9:$C$509,2,false) * 1</f>
        <v>0.65</v>
      </c>
      <c r="C190" s="9">
        <f>vlookup(A190,'.XBT_5M Index Data'!$B$9:$C$509,2,false) * 1</f>
        <v>414.18</v>
      </c>
    </row>
    <row r="191">
      <c r="A191" s="27">
        <f>'.BVOL24H Index Data'!B191</f>
        <v>42445.3125</v>
      </c>
      <c r="B191" s="32">
        <f>vlookup(A191,'.BVOL24H Index Data'!$B$9:$C$509,2,false) * 1</f>
        <v>0.65</v>
      </c>
      <c r="C191" s="9">
        <f>vlookup(A191,'.XBT_5M Index Data'!$B$9:$C$509,2,false) * 1</f>
        <v>414.26</v>
      </c>
    </row>
    <row r="192">
      <c r="A192" s="27">
        <f>'.BVOL24H Index Data'!B192</f>
        <v>42445.30903</v>
      </c>
      <c r="B192" s="32">
        <f>vlookup(A192,'.BVOL24H Index Data'!$B$9:$C$509,2,false) * 1</f>
        <v>0.65</v>
      </c>
      <c r="C192" s="9">
        <f>vlookup(A192,'.XBT_5M Index Data'!$B$9:$C$509,2,false) * 1</f>
        <v>414.39</v>
      </c>
    </row>
    <row r="193">
      <c r="A193" s="27">
        <f>'.BVOL24H Index Data'!B193</f>
        <v>42445.30556</v>
      </c>
      <c r="B193" s="32">
        <f>vlookup(A193,'.BVOL24H Index Data'!$B$9:$C$509,2,false) * 1</f>
        <v>0.65</v>
      </c>
      <c r="C193" s="9">
        <f>vlookup(A193,'.XBT_5M Index Data'!$B$9:$C$509,2,false) * 1</f>
        <v>414.42</v>
      </c>
    </row>
    <row r="194">
      <c r="A194" s="27">
        <f>'.BVOL24H Index Data'!B194</f>
        <v>42445.30208</v>
      </c>
      <c r="B194" s="32">
        <f>vlookup(A194,'.BVOL24H Index Data'!$B$9:$C$509,2,false) * 1</f>
        <v>0.66</v>
      </c>
      <c r="C194" s="9">
        <f>vlookup(A194,'.XBT_5M Index Data'!$B$9:$C$509,2,false) * 1</f>
        <v>414.48</v>
      </c>
    </row>
    <row r="195">
      <c r="A195" s="27">
        <f>'.BVOL24H Index Data'!B195</f>
        <v>42445.29861</v>
      </c>
      <c r="B195" s="32">
        <f>vlookup(A195,'.BVOL24H Index Data'!$B$9:$C$509,2,false) * 1</f>
        <v>0.66</v>
      </c>
      <c r="C195" s="9">
        <f>vlookup(A195,'.XBT_5M Index Data'!$B$9:$C$509,2,false) * 1</f>
        <v>414.31</v>
      </c>
    </row>
    <row r="196">
      <c r="A196" s="27">
        <f>'.BVOL24H Index Data'!B196</f>
        <v>42445.29514</v>
      </c>
      <c r="B196" s="32">
        <f>vlookup(A196,'.BVOL24H Index Data'!$B$9:$C$509,2,false) * 1</f>
        <v>0.65</v>
      </c>
      <c r="C196" s="9">
        <f>vlookup(A196,'.XBT_5M Index Data'!$B$9:$C$509,2,false) * 1</f>
        <v>414.57</v>
      </c>
    </row>
    <row r="197">
      <c r="A197" s="27">
        <f>'.BVOL24H Index Data'!B197</f>
        <v>42445.29167</v>
      </c>
      <c r="B197" s="32">
        <f>vlookup(A197,'.BVOL24H Index Data'!$B$9:$C$509,2,false) * 1</f>
        <v>0.66</v>
      </c>
      <c r="C197" s="9">
        <f>vlookup(A197,'.XBT_5M Index Data'!$B$9:$C$509,2,false) * 1</f>
        <v>414.6</v>
      </c>
    </row>
    <row r="198">
      <c r="A198" s="27">
        <f>'.BVOL24H Index Data'!B198</f>
        <v>42445.28819</v>
      </c>
      <c r="B198" s="32">
        <f>vlookup(A198,'.BVOL24H Index Data'!$B$9:$C$509,2,false) * 1</f>
        <v>0.66</v>
      </c>
      <c r="C198" s="9">
        <f>vlookup(A198,'.XBT_5M Index Data'!$B$9:$C$509,2,false) * 1</f>
        <v>414.69</v>
      </c>
    </row>
    <row r="199">
      <c r="A199" s="27">
        <f>'.BVOL24H Index Data'!B199</f>
        <v>42445.28472</v>
      </c>
      <c r="B199" s="32">
        <f>vlookup(A199,'.BVOL24H Index Data'!$B$9:$C$509,2,false) * 1</f>
        <v>0.66</v>
      </c>
      <c r="C199" s="9">
        <f>vlookup(A199,'.XBT_5M Index Data'!$B$9:$C$509,2,false) * 1</f>
        <v>414.69</v>
      </c>
    </row>
    <row r="200">
      <c r="A200" s="27">
        <f>'.BVOL24H Index Data'!B200</f>
        <v>42445.28125</v>
      </c>
      <c r="B200" s="32">
        <f>vlookup(A200,'.BVOL24H Index Data'!$B$9:$C$509,2,false) * 1</f>
        <v>0.66</v>
      </c>
      <c r="C200" s="9">
        <f>vlookup(A200,'.XBT_5M Index Data'!$B$9:$C$509,2,false) * 1</f>
        <v>414.67</v>
      </c>
    </row>
    <row r="201">
      <c r="A201" s="27">
        <f>'.BVOL24H Index Data'!B201</f>
        <v>42445.27778</v>
      </c>
      <c r="B201" s="32">
        <f>vlookup(A201,'.BVOL24H Index Data'!$B$9:$C$509,2,false) * 1</f>
        <v>0.66</v>
      </c>
      <c r="C201" s="9">
        <f>vlookup(A201,'.XBT_5M Index Data'!$B$9:$C$509,2,false) * 1</f>
        <v>414.78</v>
      </c>
    </row>
    <row r="202">
      <c r="A202" s="27">
        <f>'.BVOL24H Index Data'!B202</f>
        <v>42445.27431</v>
      </c>
      <c r="B202" s="32">
        <f>vlookup(A202,'.BVOL24H Index Data'!$B$9:$C$509,2,false) * 1</f>
        <v>0.66</v>
      </c>
      <c r="C202" s="9">
        <f>vlookup(A202,'.XBT_5M Index Data'!$B$9:$C$509,2,false) * 1</f>
        <v>414.78</v>
      </c>
    </row>
    <row r="203">
      <c r="A203" s="27">
        <f>'.BVOL24H Index Data'!B203</f>
        <v>42445.27083</v>
      </c>
      <c r="B203" s="32">
        <f>vlookup(A203,'.BVOL24H Index Data'!$B$9:$C$509,2,false) * 1</f>
        <v>0.66</v>
      </c>
      <c r="C203" s="9">
        <f>vlookup(A203,'.XBT_5M Index Data'!$B$9:$C$509,2,false) * 1</f>
        <v>414.87</v>
      </c>
    </row>
    <row r="204">
      <c r="A204" s="27">
        <f>'.BVOL24H Index Data'!B204</f>
        <v>42445.26736</v>
      </c>
      <c r="B204" s="32">
        <f>vlookup(A204,'.BVOL24H Index Data'!$B$9:$C$509,2,false) * 1</f>
        <v>0.66</v>
      </c>
      <c r="C204" s="9">
        <f>vlookup(A204,'.XBT_5M Index Data'!$B$9:$C$509,2,false) * 1</f>
        <v>414.94</v>
      </c>
    </row>
    <row r="205">
      <c r="A205" s="27">
        <f>'.BVOL24H Index Data'!B205</f>
        <v>42445.26389</v>
      </c>
      <c r="B205" s="32">
        <f>vlookup(A205,'.BVOL24H Index Data'!$B$9:$C$509,2,false) * 1</f>
        <v>0.66</v>
      </c>
      <c r="C205" s="9">
        <f>vlookup(A205,'.XBT_5M Index Data'!$B$9:$C$509,2,false) * 1</f>
        <v>414.95</v>
      </c>
    </row>
    <row r="206">
      <c r="A206" s="27">
        <f>'.BVOL24H Index Data'!B206</f>
        <v>42445.26042</v>
      </c>
      <c r="B206" s="32">
        <f>vlookup(A206,'.BVOL24H Index Data'!$B$9:$C$509,2,false) * 1</f>
        <v>0.67</v>
      </c>
      <c r="C206" s="9">
        <f>vlookup(A206,'.XBT_5M Index Data'!$B$9:$C$509,2,false) * 1</f>
        <v>414.82</v>
      </c>
    </row>
    <row r="207">
      <c r="A207" s="27">
        <f>'.BVOL24H Index Data'!B207</f>
        <v>42445.25694</v>
      </c>
      <c r="B207" s="32">
        <f>vlookup(A207,'.BVOL24H Index Data'!$B$9:$C$509,2,false) * 1</f>
        <v>0.67</v>
      </c>
      <c r="C207" s="9">
        <f>vlookup(A207,'.XBT_5M Index Data'!$B$9:$C$509,2,false) * 1</f>
        <v>414.82</v>
      </c>
    </row>
    <row r="208">
      <c r="A208" s="27">
        <f>'.BVOL24H Index Data'!B208</f>
        <v>42445.25347</v>
      </c>
      <c r="B208" s="32">
        <f>vlookup(A208,'.BVOL24H Index Data'!$B$9:$C$509,2,false) * 1</f>
        <v>0.67</v>
      </c>
      <c r="C208" s="9">
        <f>vlookup(A208,'.XBT_5M Index Data'!$B$9:$C$509,2,false) * 1</f>
        <v>414.6</v>
      </c>
    </row>
    <row r="209">
      <c r="A209" s="27">
        <f>'.BVOL24H Index Data'!B209</f>
        <v>42445.25</v>
      </c>
      <c r="B209" s="32">
        <f>vlookup(A209,'.BVOL24H Index Data'!$B$9:$C$509,2,false) * 1</f>
        <v>0.67</v>
      </c>
      <c r="C209" s="9">
        <f>vlookup(A209,'.XBT_5M Index Data'!$B$9:$C$509,2,false) * 1</f>
        <v>414.59</v>
      </c>
    </row>
    <row r="210">
      <c r="A210" s="27">
        <f>'.BVOL24H Index Data'!B210</f>
        <v>42445.24653</v>
      </c>
      <c r="B210" s="32">
        <f>vlookup(A210,'.BVOL24H Index Data'!$B$9:$C$509,2,false) * 1</f>
        <v>0.67</v>
      </c>
      <c r="C210" s="9">
        <f>vlookup(A210,'.XBT_5M Index Data'!$B$9:$C$509,2,false) * 1</f>
        <v>414.74</v>
      </c>
    </row>
    <row r="211">
      <c r="A211" s="27">
        <f>'.BVOL24H Index Data'!B211</f>
        <v>42445.24306</v>
      </c>
      <c r="B211" s="32">
        <f>vlookup(A211,'.BVOL24H Index Data'!$B$9:$C$509,2,false) * 1</f>
        <v>0.67</v>
      </c>
      <c r="C211" s="9">
        <f>vlookup(A211,'.XBT_5M Index Data'!$B$9:$C$509,2,false) * 1</f>
        <v>414.78</v>
      </c>
    </row>
    <row r="212">
      <c r="A212" s="27">
        <f>'.BVOL24H Index Data'!B212</f>
        <v>42445.23958</v>
      </c>
      <c r="B212" s="32">
        <f>vlookup(A212,'.BVOL24H Index Data'!$B$9:$C$509,2,false) * 1</f>
        <v>0.67</v>
      </c>
      <c r="C212" s="9">
        <f>vlookup(A212,'.XBT_5M Index Data'!$B$9:$C$509,2,false) * 1</f>
        <v>414.77</v>
      </c>
    </row>
    <row r="213">
      <c r="A213" s="27">
        <f>'.BVOL24H Index Data'!B213</f>
        <v>42445.23611</v>
      </c>
      <c r="B213" s="32">
        <f>vlookup(A213,'.BVOL24H Index Data'!$B$9:$C$509,2,false) * 1</f>
        <v>0.67</v>
      </c>
      <c r="C213" s="9">
        <f>vlookup(A213,'.XBT_5M Index Data'!$B$9:$C$509,2,false) * 1</f>
        <v>414.62</v>
      </c>
    </row>
    <row r="214">
      <c r="A214" s="27">
        <f>'.BVOL24H Index Data'!B214</f>
        <v>42445.23264</v>
      </c>
      <c r="B214" s="32">
        <f>vlookup(A214,'.BVOL24H Index Data'!$B$9:$C$509,2,false) * 1</f>
        <v>0.67</v>
      </c>
      <c r="C214" s="9">
        <f>vlookup(A214,'.XBT_5M Index Data'!$B$9:$C$509,2,false) * 1</f>
        <v>414.5</v>
      </c>
    </row>
    <row r="215">
      <c r="A215" s="27">
        <f>'.BVOL24H Index Data'!B215</f>
        <v>42445.22917</v>
      </c>
      <c r="B215" s="32">
        <f>vlookup(A215,'.BVOL24H Index Data'!$B$9:$C$509,2,false) * 1</f>
        <v>0.67</v>
      </c>
      <c r="C215" s="9">
        <f>vlookup(A215,'.XBT_5M Index Data'!$B$9:$C$509,2,false) * 1</f>
        <v>414.58</v>
      </c>
    </row>
    <row r="216">
      <c r="A216" s="27">
        <f>'.BVOL24H Index Data'!B216</f>
        <v>42445.22569</v>
      </c>
      <c r="B216" s="32">
        <f>vlookup(A216,'.BVOL24H Index Data'!$B$9:$C$509,2,false) * 1</f>
        <v>0.68</v>
      </c>
      <c r="C216" s="9">
        <f>vlookup(A216,'.XBT_5M Index Data'!$B$9:$C$509,2,false) * 1</f>
        <v>414.42</v>
      </c>
    </row>
    <row r="217">
      <c r="A217" s="27">
        <f>'.BVOL24H Index Data'!B217</f>
        <v>42445.22222</v>
      </c>
      <c r="B217" s="32">
        <f>vlookup(A217,'.BVOL24H Index Data'!$B$9:$C$509,2,false) * 1</f>
        <v>0.68</v>
      </c>
      <c r="C217" s="9">
        <f>vlookup(A217,'.XBT_5M Index Data'!$B$9:$C$509,2,false) * 1</f>
        <v>414.48</v>
      </c>
    </row>
    <row r="218">
      <c r="A218" s="27">
        <f>'.BVOL24H Index Data'!B218</f>
        <v>42445.21875</v>
      </c>
      <c r="B218" s="32">
        <f>vlookup(A218,'.BVOL24H Index Data'!$B$9:$C$509,2,false) * 1</f>
        <v>0.68</v>
      </c>
      <c r="C218" s="9">
        <f>vlookup(A218,'.XBT_5M Index Data'!$B$9:$C$509,2,false) * 1</f>
        <v>414.48</v>
      </c>
    </row>
    <row r="219">
      <c r="A219" s="27">
        <f>'.BVOL24H Index Data'!B219</f>
        <v>42445.21528</v>
      </c>
      <c r="B219" s="32">
        <f>vlookup(A219,'.BVOL24H Index Data'!$B$9:$C$509,2,false) * 1</f>
        <v>0.68</v>
      </c>
      <c r="C219" s="9">
        <f>vlookup(A219,'.XBT_5M Index Data'!$B$9:$C$509,2,false) * 1</f>
        <v>414.5</v>
      </c>
    </row>
    <row r="220">
      <c r="A220" s="27">
        <f>'.BVOL24H Index Data'!B220</f>
        <v>42445.21181</v>
      </c>
      <c r="B220" s="32">
        <f>vlookup(A220,'.BVOL24H Index Data'!$B$9:$C$509,2,false) * 1</f>
        <v>0.68</v>
      </c>
      <c r="C220" s="9">
        <f>vlookup(A220,'.XBT_5M Index Data'!$B$9:$C$509,2,false) * 1</f>
        <v>414.46</v>
      </c>
    </row>
    <row r="221">
      <c r="A221" s="27">
        <f>'.BVOL24H Index Data'!B221</f>
        <v>42445.20833</v>
      </c>
      <c r="B221" s="32">
        <f>vlookup(A221,'.BVOL24H Index Data'!$B$9:$C$509,2,false) * 1</f>
        <v>0.68</v>
      </c>
      <c r="C221" s="9">
        <f>vlookup(A221,'.XBT_5M Index Data'!$B$9:$C$509,2,false) * 1</f>
        <v>414.65</v>
      </c>
    </row>
    <row r="222">
      <c r="A222" s="27">
        <f>'.BVOL24H Index Data'!B222</f>
        <v>42445.20486</v>
      </c>
      <c r="B222" s="32">
        <f>vlookup(A222,'.BVOL24H Index Data'!$B$9:$C$509,2,false) * 1</f>
        <v>0.68</v>
      </c>
      <c r="C222" s="9">
        <f>vlookup(A222,'.XBT_5M Index Data'!$B$9:$C$509,2,false) * 1</f>
        <v>414.62</v>
      </c>
    </row>
    <row r="223">
      <c r="A223" s="27">
        <f>'.BVOL24H Index Data'!B223</f>
        <v>42445.20139</v>
      </c>
      <c r="B223" s="32">
        <f>vlookup(A223,'.BVOL24H Index Data'!$B$9:$C$509,2,false) * 1</f>
        <v>0.68</v>
      </c>
      <c r="C223" s="9">
        <f>vlookup(A223,'.XBT_5M Index Data'!$B$9:$C$509,2,false) * 1</f>
        <v>414.55</v>
      </c>
    </row>
    <row r="224">
      <c r="A224" s="27">
        <f>'.BVOL24H Index Data'!B224</f>
        <v>42445.19792</v>
      </c>
      <c r="B224" s="32">
        <f>vlookup(A224,'.BVOL24H Index Data'!$B$9:$C$509,2,false) * 1</f>
        <v>0.68</v>
      </c>
      <c r="C224" s="9">
        <f>vlookup(A224,'.XBT_5M Index Data'!$B$9:$C$509,2,false) * 1</f>
        <v>414.48</v>
      </c>
    </row>
    <row r="225">
      <c r="A225" s="27">
        <f>'.BVOL24H Index Data'!B225</f>
        <v>42445.19444</v>
      </c>
      <c r="B225" s="32">
        <f>vlookup(A225,'.BVOL24H Index Data'!$B$9:$C$509,2,false) * 1</f>
        <v>0.69</v>
      </c>
      <c r="C225" s="9">
        <f>vlookup(A225,'.XBT_5M Index Data'!$B$9:$C$509,2,false) * 1</f>
        <v>414.55</v>
      </c>
    </row>
    <row r="226">
      <c r="A226" s="27">
        <f>'.BVOL24H Index Data'!B226</f>
        <v>42445.19097</v>
      </c>
      <c r="B226" s="32">
        <f>vlookup(A226,'.BVOL24H Index Data'!$B$9:$C$509,2,false) * 1</f>
        <v>0.69</v>
      </c>
      <c r="C226" s="9">
        <f>vlookup(A226,'.XBT_5M Index Data'!$B$9:$C$509,2,false) * 1</f>
        <v>414.6</v>
      </c>
    </row>
    <row r="227">
      <c r="A227" s="27">
        <f>'.BVOL24H Index Data'!B227</f>
        <v>42445.1875</v>
      </c>
      <c r="B227" s="32">
        <f>vlookup(A227,'.BVOL24H Index Data'!$B$9:$C$509,2,false) * 1</f>
        <v>0.69</v>
      </c>
      <c r="C227" s="9">
        <f>vlookup(A227,'.XBT_5M Index Data'!$B$9:$C$509,2,false) * 1</f>
        <v>414.51</v>
      </c>
    </row>
    <row r="228">
      <c r="A228" s="27">
        <f>'.BVOL24H Index Data'!B228</f>
        <v>42445.18403</v>
      </c>
      <c r="B228" s="32">
        <f>vlookup(A228,'.BVOL24H Index Data'!$B$9:$C$509,2,false) * 1</f>
        <v>0.7</v>
      </c>
      <c r="C228" s="9">
        <f>vlookup(A228,'.XBT_5M Index Data'!$B$9:$C$509,2,false) * 1</f>
        <v>414.42</v>
      </c>
    </row>
    <row r="229">
      <c r="A229" s="27">
        <f>'.BVOL24H Index Data'!B229</f>
        <v>42445.18056</v>
      </c>
      <c r="B229" s="32">
        <f>vlookup(A229,'.BVOL24H Index Data'!$B$9:$C$509,2,false) * 1</f>
        <v>0.7</v>
      </c>
      <c r="C229" s="9">
        <f>vlookup(A229,'.XBT_5M Index Data'!$B$9:$C$509,2,false) * 1</f>
        <v>414.47</v>
      </c>
    </row>
    <row r="230">
      <c r="A230" s="27">
        <f>'.BVOL24H Index Data'!B230</f>
        <v>42445.17708</v>
      </c>
      <c r="B230" s="32">
        <f>vlookup(A230,'.BVOL24H Index Data'!$B$9:$C$509,2,false) * 1</f>
        <v>0.7</v>
      </c>
      <c r="C230" s="9">
        <f>vlookup(A230,'.XBT_5M Index Data'!$B$9:$C$509,2,false) * 1</f>
        <v>414.41</v>
      </c>
    </row>
    <row r="231">
      <c r="A231" s="27">
        <f>'.BVOL24H Index Data'!B231</f>
        <v>42445.17361</v>
      </c>
      <c r="B231" s="32">
        <f>vlookup(A231,'.BVOL24H Index Data'!$B$9:$C$509,2,false) * 1</f>
        <v>0.7</v>
      </c>
      <c r="C231" s="9">
        <f>vlookup(A231,'.XBT_5M Index Data'!$B$9:$C$509,2,false) * 1</f>
        <v>414.45</v>
      </c>
    </row>
    <row r="232">
      <c r="A232" s="27">
        <f>'.BVOL24H Index Data'!B232</f>
        <v>42445.17014</v>
      </c>
      <c r="B232" s="32">
        <f>vlookup(A232,'.BVOL24H Index Data'!$B$9:$C$509,2,false) * 1</f>
        <v>0.7</v>
      </c>
      <c r="C232" s="9">
        <f>vlookup(A232,'.XBT_5M Index Data'!$B$9:$C$509,2,false) * 1</f>
        <v>414.37</v>
      </c>
    </row>
    <row r="233">
      <c r="A233" s="27">
        <f>'.BVOL24H Index Data'!B233</f>
        <v>42445.16667</v>
      </c>
      <c r="B233" s="32">
        <f>vlookup(A233,'.BVOL24H Index Data'!$B$9:$C$509,2,false) * 1</f>
        <v>0.7</v>
      </c>
      <c r="C233" s="9">
        <f>vlookup(A233,'.XBT_5M Index Data'!$B$9:$C$509,2,false) * 1</f>
        <v>414.38</v>
      </c>
    </row>
    <row r="234">
      <c r="A234" s="27">
        <f>'.BVOL24H Index Data'!B234</f>
        <v>42445.16319</v>
      </c>
      <c r="B234" s="32">
        <f>vlookup(A234,'.BVOL24H Index Data'!$B$9:$C$509,2,false) * 1</f>
        <v>0.7</v>
      </c>
      <c r="C234" s="9">
        <f>vlookup(A234,'.XBT_5M Index Data'!$B$9:$C$509,2,false) * 1</f>
        <v>414.61</v>
      </c>
    </row>
    <row r="235">
      <c r="A235" s="27">
        <f>'.BVOL24H Index Data'!B235</f>
        <v>42445.15972</v>
      </c>
      <c r="B235" s="32">
        <f>vlookup(A235,'.BVOL24H Index Data'!$B$9:$C$509,2,false) * 1</f>
        <v>0.7</v>
      </c>
      <c r="C235" s="9">
        <f>vlookup(A235,'.XBT_5M Index Data'!$B$9:$C$509,2,false) * 1</f>
        <v>414.81</v>
      </c>
    </row>
    <row r="236">
      <c r="A236" s="27">
        <f>'.BVOL24H Index Data'!B236</f>
        <v>42445.15625</v>
      </c>
      <c r="B236" s="32">
        <f>vlookup(A236,'.BVOL24H Index Data'!$B$9:$C$509,2,false) * 1</f>
        <v>0.7</v>
      </c>
      <c r="C236" s="9">
        <f>vlookup(A236,'.XBT_5M Index Data'!$B$9:$C$509,2,false) * 1</f>
        <v>414.87</v>
      </c>
    </row>
    <row r="237">
      <c r="A237" s="27">
        <f>'.BVOL24H Index Data'!B237</f>
        <v>42445.15278</v>
      </c>
      <c r="B237" s="32">
        <f>vlookup(A237,'.BVOL24H Index Data'!$B$9:$C$509,2,false) * 1</f>
        <v>0.7</v>
      </c>
      <c r="C237" s="9">
        <f>vlookup(A237,'.XBT_5M Index Data'!$B$9:$C$509,2,false) * 1</f>
        <v>414.92</v>
      </c>
    </row>
    <row r="238">
      <c r="A238" s="27">
        <f>'.BVOL24H Index Data'!B238</f>
        <v>42445.14931</v>
      </c>
      <c r="B238" s="32">
        <f>vlookup(A238,'.BVOL24H Index Data'!$B$9:$C$509,2,false) * 1</f>
        <v>0.7</v>
      </c>
      <c r="C238" s="9">
        <f>vlookup(A238,'.XBT_5M Index Data'!$B$9:$C$509,2,false) * 1</f>
        <v>414.86</v>
      </c>
    </row>
    <row r="239">
      <c r="A239" s="27">
        <f>'.BVOL24H Index Data'!B239</f>
        <v>42445.14583</v>
      </c>
      <c r="B239" s="32">
        <f>vlookup(A239,'.BVOL24H Index Data'!$B$9:$C$509,2,false) * 1</f>
        <v>0.73</v>
      </c>
      <c r="C239" s="9">
        <f>vlookup(A239,'.XBT_5M Index Data'!$B$9:$C$509,2,false) * 1</f>
        <v>414.76</v>
      </c>
    </row>
    <row r="240">
      <c r="A240" s="27">
        <f>'.BVOL24H Index Data'!B240</f>
        <v>42445.14236</v>
      </c>
      <c r="B240" s="32">
        <f>vlookup(A240,'.BVOL24H Index Data'!$B$9:$C$509,2,false) * 1</f>
        <v>0.74</v>
      </c>
      <c r="C240" s="9">
        <f>vlookup(A240,'.XBT_5M Index Data'!$B$9:$C$509,2,false) * 1</f>
        <v>414.77</v>
      </c>
    </row>
    <row r="241">
      <c r="A241" s="27">
        <f>'.BVOL24H Index Data'!B241</f>
        <v>42445.13889</v>
      </c>
      <c r="B241" s="32">
        <f>vlookup(A241,'.BVOL24H Index Data'!$B$9:$C$509,2,false) * 1</f>
        <v>0.74</v>
      </c>
      <c r="C241" s="9">
        <f>vlookup(A241,'.XBT_5M Index Data'!$B$9:$C$509,2,false) * 1</f>
        <v>414.73</v>
      </c>
    </row>
    <row r="242">
      <c r="A242" s="27">
        <f>'.BVOL24H Index Data'!B242</f>
        <v>42445.13542</v>
      </c>
      <c r="B242" s="32">
        <f>vlookup(A242,'.BVOL24H Index Data'!$B$9:$C$509,2,false) * 1</f>
        <v>0.74</v>
      </c>
      <c r="C242" s="9">
        <f>vlookup(A242,'.XBT_5M Index Data'!$B$9:$C$509,2,false) * 1</f>
        <v>414.72</v>
      </c>
    </row>
    <row r="243">
      <c r="A243" s="27">
        <f>'.BVOL24H Index Data'!B243</f>
        <v>42445.13194</v>
      </c>
      <c r="B243" s="32">
        <f>vlookup(A243,'.BVOL24H Index Data'!$B$9:$C$509,2,false) * 1</f>
        <v>0.74</v>
      </c>
      <c r="C243" s="9">
        <f>vlookup(A243,'.XBT_5M Index Data'!$B$9:$C$509,2,false) * 1</f>
        <v>414.83</v>
      </c>
    </row>
    <row r="244">
      <c r="A244" s="27">
        <f>'.BVOL24H Index Data'!B244</f>
        <v>42445.12847</v>
      </c>
      <c r="B244" s="32">
        <f>vlookup(A244,'.BVOL24H Index Data'!$B$9:$C$509,2,false) * 1</f>
        <v>0.74</v>
      </c>
      <c r="C244" s="9">
        <f>vlookup(A244,'.XBT_5M Index Data'!$B$9:$C$509,2,false) * 1</f>
        <v>414.68</v>
      </c>
    </row>
    <row r="245">
      <c r="A245" s="27">
        <f>'.BVOL24H Index Data'!B245</f>
        <v>42445.125</v>
      </c>
      <c r="B245" s="32">
        <f>vlookup(A245,'.BVOL24H Index Data'!$B$9:$C$509,2,false) * 1</f>
        <v>0.74</v>
      </c>
      <c r="C245" s="9">
        <f>vlookup(A245,'.XBT_5M Index Data'!$B$9:$C$509,2,false) * 1</f>
        <v>414.65</v>
      </c>
    </row>
    <row r="246">
      <c r="A246" s="27">
        <f>'.BVOL24H Index Data'!B246</f>
        <v>42445.12153</v>
      </c>
      <c r="B246" s="32">
        <f>vlookup(A246,'.BVOL24H Index Data'!$B$9:$C$509,2,false) * 1</f>
        <v>0.75</v>
      </c>
      <c r="C246" s="9">
        <f>vlookup(A246,'.XBT_5M Index Data'!$B$9:$C$509,2,false) * 1</f>
        <v>414.82</v>
      </c>
    </row>
    <row r="247">
      <c r="A247" s="27">
        <f>'.BVOL24H Index Data'!B247</f>
        <v>42445.11806</v>
      </c>
      <c r="B247" s="32">
        <f>vlookup(A247,'.BVOL24H Index Data'!$B$9:$C$509,2,false) * 1</f>
        <v>0.75</v>
      </c>
      <c r="C247" s="9">
        <f>vlookup(A247,'.XBT_5M Index Data'!$B$9:$C$509,2,false) * 1</f>
        <v>415.08</v>
      </c>
    </row>
    <row r="248">
      <c r="A248" s="27">
        <f>'.BVOL24H Index Data'!B248</f>
        <v>42445.11458</v>
      </c>
      <c r="B248" s="32">
        <f>vlookup(A248,'.BVOL24H Index Data'!$B$9:$C$509,2,false) * 1</f>
        <v>0.75</v>
      </c>
      <c r="C248" s="9">
        <f>vlookup(A248,'.XBT_5M Index Data'!$B$9:$C$509,2,false) * 1</f>
        <v>415.02</v>
      </c>
    </row>
    <row r="249">
      <c r="A249" s="27">
        <f>'.BVOL24H Index Data'!B249</f>
        <v>42445.11111</v>
      </c>
      <c r="B249" s="32">
        <f>vlookup(A249,'.BVOL24H Index Data'!$B$9:$C$509,2,false) * 1</f>
        <v>0.75</v>
      </c>
      <c r="C249" s="9">
        <f>vlookup(A249,'.XBT_5M Index Data'!$B$9:$C$509,2,false) * 1</f>
        <v>414.73</v>
      </c>
    </row>
    <row r="250">
      <c r="A250" s="27">
        <f>'.BVOL24H Index Data'!B250</f>
        <v>42445.10764</v>
      </c>
      <c r="B250" s="32">
        <f>vlookup(A250,'.BVOL24H Index Data'!$B$9:$C$509,2,false) * 1</f>
        <v>0.76</v>
      </c>
      <c r="C250" s="9">
        <f>vlookup(A250,'.XBT_5M Index Data'!$B$9:$C$509,2,false) * 1</f>
        <v>414.82</v>
      </c>
    </row>
    <row r="251">
      <c r="A251" s="27">
        <f>'.BVOL24H Index Data'!B251</f>
        <v>42445.10417</v>
      </c>
      <c r="B251" s="32">
        <f>vlookup(A251,'.BVOL24H Index Data'!$B$9:$C$509,2,false) * 1</f>
        <v>0.76</v>
      </c>
      <c r="C251" s="9">
        <f>vlookup(A251,'.XBT_5M Index Data'!$B$9:$C$509,2,false) * 1</f>
        <v>414.8</v>
      </c>
    </row>
    <row r="252">
      <c r="A252" s="27">
        <f>'.BVOL24H Index Data'!B252</f>
        <v>42445.10069</v>
      </c>
      <c r="B252" s="32">
        <f>vlookup(A252,'.BVOL24H Index Data'!$B$9:$C$509,2,false) * 1</f>
        <v>0.76</v>
      </c>
      <c r="C252" s="9">
        <f>vlookup(A252,'.XBT_5M Index Data'!$B$9:$C$509,2,false) * 1</f>
        <v>414.75</v>
      </c>
    </row>
    <row r="253">
      <c r="A253" s="27">
        <f>'.BVOL24H Index Data'!B253</f>
        <v>42445.09722</v>
      </c>
      <c r="B253" s="32">
        <f>vlookup(A253,'.BVOL24H Index Data'!$B$9:$C$509,2,false) * 1</f>
        <v>0.76</v>
      </c>
      <c r="C253" s="9">
        <f>vlookup(A253,'.XBT_5M Index Data'!$B$9:$C$509,2,false) * 1</f>
        <v>414.75</v>
      </c>
    </row>
    <row r="254">
      <c r="A254" s="27">
        <f>'.BVOL24H Index Data'!B254</f>
        <v>42445.09375</v>
      </c>
      <c r="B254" s="32">
        <f>vlookup(A254,'.BVOL24H Index Data'!$B$9:$C$509,2,false) * 1</f>
        <v>0.76</v>
      </c>
      <c r="C254" s="9">
        <f>vlookup(A254,'.XBT_5M Index Data'!$B$9:$C$509,2,false) * 1</f>
        <v>414.65</v>
      </c>
    </row>
    <row r="255">
      <c r="A255" s="27">
        <f>'.BVOL24H Index Data'!B255</f>
        <v>42445.09028</v>
      </c>
      <c r="B255" s="32">
        <f>vlookup(A255,'.BVOL24H Index Data'!$B$9:$C$509,2,false) * 1</f>
        <v>0.76</v>
      </c>
      <c r="C255" s="9">
        <f>vlookup(A255,'.XBT_5M Index Data'!$B$9:$C$509,2,false) * 1</f>
        <v>414.65</v>
      </c>
    </row>
    <row r="256">
      <c r="A256" s="27">
        <f>'.BVOL24H Index Data'!B256</f>
        <v>42445.08681</v>
      </c>
      <c r="B256" s="32">
        <f>vlookup(A256,'.BVOL24H Index Data'!$B$9:$C$509,2,false) * 1</f>
        <v>0.76</v>
      </c>
      <c r="C256" s="9">
        <f>vlookup(A256,'.XBT_5M Index Data'!$B$9:$C$509,2,false) * 1</f>
        <v>414.75</v>
      </c>
    </row>
    <row r="257">
      <c r="A257" s="27">
        <f>'.BVOL24H Index Data'!B257</f>
        <v>42445.08333</v>
      </c>
      <c r="B257" s="32">
        <f>vlookup(A257,'.BVOL24H Index Data'!$B$9:$C$509,2,false) * 1</f>
        <v>0.76</v>
      </c>
      <c r="C257" s="9">
        <f>vlookup(A257,'.XBT_5M Index Data'!$B$9:$C$509,2,false) * 1</f>
        <v>414.86</v>
      </c>
    </row>
    <row r="258">
      <c r="A258" s="27">
        <f>'.BVOL24H Index Data'!B258</f>
        <v>42445.07986</v>
      </c>
      <c r="B258" s="32">
        <f>vlookup(A258,'.BVOL24H Index Data'!$B$9:$C$509,2,false) * 1</f>
        <v>0.76</v>
      </c>
      <c r="C258" s="9">
        <f>vlookup(A258,'.XBT_5M Index Data'!$B$9:$C$509,2,false) * 1</f>
        <v>414.82</v>
      </c>
    </row>
    <row r="259">
      <c r="A259" s="27">
        <f>'.BVOL24H Index Data'!B259</f>
        <v>42445.07639</v>
      </c>
      <c r="B259" s="32">
        <f>vlookup(A259,'.BVOL24H Index Data'!$B$9:$C$509,2,false) * 1</f>
        <v>0.76</v>
      </c>
      <c r="C259" s="9">
        <f>vlookup(A259,'.XBT_5M Index Data'!$B$9:$C$509,2,false) * 1</f>
        <v>415.01</v>
      </c>
    </row>
    <row r="260">
      <c r="A260" s="27">
        <f>'.BVOL24H Index Data'!B260</f>
        <v>42445.07292</v>
      </c>
      <c r="B260" s="32">
        <f>vlookup(A260,'.BVOL24H Index Data'!$B$9:$C$509,2,false) * 1</f>
        <v>0.76</v>
      </c>
      <c r="C260" s="9">
        <f>vlookup(A260,'.XBT_5M Index Data'!$B$9:$C$509,2,false) * 1</f>
        <v>415.01</v>
      </c>
    </row>
    <row r="261">
      <c r="A261" s="27">
        <f>'.BVOL24H Index Data'!B261</f>
        <v>42445.06944</v>
      </c>
      <c r="B261" s="32">
        <f>vlookup(A261,'.BVOL24H Index Data'!$B$9:$C$509,2,false) * 1</f>
        <v>0.76</v>
      </c>
      <c r="C261" s="9">
        <f>vlookup(A261,'.XBT_5M Index Data'!$B$9:$C$509,2,false) * 1</f>
        <v>415.09</v>
      </c>
    </row>
    <row r="262">
      <c r="A262" s="27">
        <f>'.BVOL24H Index Data'!B262</f>
        <v>42445.06597</v>
      </c>
      <c r="B262" s="32">
        <f>vlookup(A262,'.BVOL24H Index Data'!$B$9:$C$509,2,false) * 1</f>
        <v>0.76</v>
      </c>
      <c r="C262" s="9">
        <f>vlookup(A262,'.XBT_5M Index Data'!$B$9:$C$509,2,false) * 1</f>
        <v>415.5</v>
      </c>
    </row>
    <row r="263">
      <c r="A263" s="27">
        <f>'.BVOL24H Index Data'!B263</f>
        <v>42445.0625</v>
      </c>
      <c r="B263" s="32">
        <f>vlookup(A263,'.BVOL24H Index Data'!$B$9:$C$509,2,false) * 1</f>
        <v>0.76</v>
      </c>
      <c r="C263" s="9">
        <f>vlookup(A263,'.XBT_5M Index Data'!$B$9:$C$509,2,false) * 1</f>
        <v>415.76</v>
      </c>
    </row>
    <row r="264">
      <c r="A264" s="27">
        <f>'.BVOL24H Index Data'!B264</f>
        <v>42445.05903</v>
      </c>
      <c r="B264" s="32">
        <f>vlookup(A264,'.BVOL24H Index Data'!$B$9:$C$509,2,false) * 1</f>
        <v>0.76</v>
      </c>
      <c r="C264" s="9">
        <f>vlookup(A264,'.XBT_5M Index Data'!$B$9:$C$509,2,false) * 1</f>
        <v>415.79</v>
      </c>
    </row>
    <row r="265">
      <c r="A265" s="27">
        <f>'.BVOL24H Index Data'!B265</f>
        <v>42445.05556</v>
      </c>
      <c r="B265" s="32">
        <f>vlookup(A265,'.BVOL24H Index Data'!$B$9:$C$509,2,false) * 1</f>
        <v>0.76</v>
      </c>
      <c r="C265" s="9">
        <f>vlookup(A265,'.XBT_5M Index Data'!$B$9:$C$509,2,false) * 1</f>
        <v>415.66</v>
      </c>
    </row>
    <row r="266">
      <c r="A266" s="27">
        <f>'.BVOL24H Index Data'!B266</f>
        <v>42445.05208</v>
      </c>
      <c r="B266" s="32">
        <f>vlookup(A266,'.BVOL24H Index Data'!$B$9:$C$509,2,false) * 1</f>
        <v>0.76</v>
      </c>
      <c r="C266" s="9">
        <f>vlookup(A266,'.XBT_5M Index Data'!$B$9:$C$509,2,false) * 1</f>
        <v>415.79</v>
      </c>
    </row>
    <row r="267">
      <c r="A267" s="27">
        <f>'.BVOL24H Index Data'!B267</f>
        <v>42445.04861</v>
      </c>
      <c r="B267" s="32">
        <f>vlookup(A267,'.BVOL24H Index Data'!$B$9:$C$509,2,false) * 1</f>
        <v>0.76</v>
      </c>
      <c r="C267" s="9">
        <f>vlookup(A267,'.XBT_5M Index Data'!$B$9:$C$509,2,false) * 1</f>
        <v>415.93</v>
      </c>
    </row>
    <row r="268">
      <c r="A268" s="27">
        <f>'.BVOL24H Index Data'!B268</f>
        <v>42445.04514</v>
      </c>
      <c r="B268" s="32">
        <f>vlookup(A268,'.BVOL24H Index Data'!$B$9:$C$509,2,false) * 1</f>
        <v>0.76</v>
      </c>
      <c r="C268" s="9">
        <f>vlookup(A268,'.XBT_5M Index Data'!$B$9:$C$509,2,false) * 1</f>
        <v>416.06</v>
      </c>
    </row>
    <row r="269">
      <c r="A269" s="27">
        <f>'.BVOL24H Index Data'!B269</f>
        <v>42445.04167</v>
      </c>
      <c r="B269" s="32">
        <f>vlookup(A269,'.BVOL24H Index Data'!$B$9:$C$509,2,false) * 1</f>
        <v>0.77</v>
      </c>
      <c r="C269" s="9">
        <f>vlookup(A269,'.XBT_5M Index Data'!$B$9:$C$509,2,false) * 1</f>
        <v>416.1</v>
      </c>
    </row>
    <row r="270">
      <c r="A270" s="27">
        <f>'.BVOL24H Index Data'!B270</f>
        <v>42445.03819</v>
      </c>
      <c r="B270" s="32">
        <f>vlookup(A270,'.BVOL24H Index Data'!$B$9:$C$509,2,false) * 1</f>
        <v>0.77</v>
      </c>
      <c r="C270" s="9">
        <f>vlookup(A270,'.XBT_5M Index Data'!$B$9:$C$509,2,false) * 1</f>
        <v>416</v>
      </c>
    </row>
    <row r="271">
      <c r="A271" s="27">
        <f>'.BVOL24H Index Data'!B271</f>
        <v>42445.03472</v>
      </c>
      <c r="B271" s="32">
        <f>vlookup(A271,'.BVOL24H Index Data'!$B$9:$C$509,2,false) * 1</f>
        <v>0.78</v>
      </c>
      <c r="C271" s="9">
        <f>vlookup(A271,'.XBT_5M Index Data'!$B$9:$C$509,2,false) * 1</f>
        <v>415.85</v>
      </c>
    </row>
    <row r="272">
      <c r="A272" s="27">
        <f>'.BVOL24H Index Data'!B272</f>
        <v>42445.03125</v>
      </c>
      <c r="B272" s="32">
        <f>vlookup(A272,'.BVOL24H Index Data'!$B$9:$C$509,2,false) * 1</f>
        <v>0.78</v>
      </c>
      <c r="C272" s="9">
        <f>vlookup(A272,'.XBT_5M Index Data'!$B$9:$C$509,2,false) * 1</f>
        <v>415.72</v>
      </c>
    </row>
    <row r="273">
      <c r="A273" s="27">
        <f>'.BVOL24H Index Data'!B273</f>
        <v>42445.02778</v>
      </c>
      <c r="B273" s="32">
        <f>vlookup(A273,'.BVOL24H Index Data'!$B$9:$C$509,2,false) * 1</f>
        <v>0.78</v>
      </c>
      <c r="C273" s="9">
        <f>vlookup(A273,'.XBT_5M Index Data'!$B$9:$C$509,2,false) * 1</f>
        <v>415.79</v>
      </c>
    </row>
    <row r="274">
      <c r="A274" s="27">
        <f>'.BVOL24H Index Data'!B274</f>
        <v>42445.02431</v>
      </c>
      <c r="B274" s="32">
        <f>vlookup(A274,'.BVOL24H Index Data'!$B$9:$C$509,2,false) * 1</f>
        <v>0.78</v>
      </c>
      <c r="C274" s="9">
        <f>vlookup(A274,'.XBT_5M Index Data'!$B$9:$C$509,2,false) * 1</f>
        <v>415.96</v>
      </c>
    </row>
    <row r="275">
      <c r="A275" s="27">
        <f>'.BVOL24H Index Data'!B275</f>
        <v>42445.02083</v>
      </c>
      <c r="B275" s="32">
        <f>vlookup(A275,'.BVOL24H Index Data'!$B$9:$C$509,2,false) * 1</f>
        <v>0.78</v>
      </c>
      <c r="C275" s="9">
        <f>vlookup(A275,'.XBT_5M Index Data'!$B$9:$C$509,2,false) * 1</f>
        <v>415.98</v>
      </c>
    </row>
    <row r="276">
      <c r="A276" s="27">
        <f>'.BVOL24H Index Data'!B276</f>
        <v>42445.01736</v>
      </c>
      <c r="B276" s="32">
        <f>vlookup(A276,'.BVOL24H Index Data'!$B$9:$C$509,2,false) * 1</f>
        <v>0.78</v>
      </c>
      <c r="C276" s="9">
        <f>vlookup(A276,'.XBT_5M Index Data'!$B$9:$C$509,2,false) * 1</f>
        <v>415.91</v>
      </c>
    </row>
    <row r="277">
      <c r="A277" s="27">
        <f>'.BVOL24H Index Data'!B277</f>
        <v>42445.01389</v>
      </c>
      <c r="B277" s="32">
        <f>vlookup(A277,'.BVOL24H Index Data'!$B$9:$C$509,2,false) * 1</f>
        <v>0.78</v>
      </c>
      <c r="C277" s="9">
        <f>vlookup(A277,'.XBT_5M Index Data'!$B$9:$C$509,2,false) * 1</f>
        <v>415.78</v>
      </c>
    </row>
    <row r="278">
      <c r="A278" s="27">
        <f>'.BVOL24H Index Data'!B278</f>
        <v>42445.01042</v>
      </c>
      <c r="B278" s="32">
        <f>vlookup(A278,'.BVOL24H Index Data'!$B$9:$C$509,2,false) * 1</f>
        <v>0.78</v>
      </c>
      <c r="C278" s="9">
        <f>vlookup(A278,'.XBT_5M Index Data'!$B$9:$C$509,2,false) * 1</f>
        <v>415.77</v>
      </c>
    </row>
    <row r="279">
      <c r="A279" s="27">
        <f>'.BVOL24H Index Data'!B279</f>
        <v>42445.00694</v>
      </c>
      <c r="B279" s="32">
        <f>vlookup(A279,'.BVOL24H Index Data'!$B$9:$C$509,2,false) * 1</f>
        <v>0.78</v>
      </c>
      <c r="C279" s="9">
        <f>vlookup(A279,'.XBT_5M Index Data'!$B$9:$C$509,2,false) * 1</f>
        <v>415.7</v>
      </c>
    </row>
    <row r="280">
      <c r="A280" s="27">
        <f>'.BVOL24H Index Data'!B280</f>
        <v>42445.00347</v>
      </c>
      <c r="B280" s="32">
        <f>vlookup(A280,'.BVOL24H Index Data'!$B$9:$C$509,2,false) * 1</f>
        <v>0.78</v>
      </c>
      <c r="C280" s="9">
        <f>vlookup(A280,'.XBT_5M Index Data'!$B$9:$C$509,2,false) * 1</f>
        <v>415.56</v>
      </c>
    </row>
    <row r="281">
      <c r="A281" s="27">
        <f>'.BVOL24H Index Data'!B281</f>
        <v>42445</v>
      </c>
      <c r="B281" s="32">
        <f>vlookup(A281,'.BVOL24H Index Data'!$B$9:$C$509,2,false) * 1</f>
        <v>0.78</v>
      </c>
      <c r="C281" s="9">
        <f>vlookup(A281,'.XBT_5M Index Data'!$B$9:$C$509,2,false) * 1</f>
        <v>415.27</v>
      </c>
    </row>
    <row r="282">
      <c r="A282" s="27">
        <f>'.BVOL24H Index Data'!B282</f>
        <v>42444.99653</v>
      </c>
      <c r="B282" s="32">
        <f>vlookup(A282,'.BVOL24H Index Data'!$B$9:$C$509,2,false) * 1</f>
        <v>0.78</v>
      </c>
      <c r="C282" s="9">
        <f>vlookup(A282,'.XBT_5M Index Data'!$B$9:$C$509,2,false) * 1</f>
        <v>415.24</v>
      </c>
    </row>
    <row r="283">
      <c r="A283" s="27">
        <f>'.BVOL24H Index Data'!B283</f>
        <v>42444.99306</v>
      </c>
      <c r="B283" s="32">
        <f>vlookup(A283,'.BVOL24H Index Data'!$B$9:$C$509,2,false) * 1</f>
        <v>0.78</v>
      </c>
      <c r="C283" s="9">
        <f>vlookup(A283,'.XBT_5M Index Data'!$B$9:$C$509,2,false) * 1</f>
        <v>415.27</v>
      </c>
    </row>
    <row r="284">
      <c r="A284" s="27">
        <f>'.BVOL24H Index Data'!B284</f>
        <v>42444.98958</v>
      </c>
      <c r="B284" s="32">
        <f>vlookup(A284,'.BVOL24H Index Data'!$B$9:$C$509,2,false) * 1</f>
        <v>0.78</v>
      </c>
      <c r="C284" s="9">
        <f>vlookup(A284,'.XBT_5M Index Data'!$B$9:$C$509,2,false) * 1</f>
        <v>415.11</v>
      </c>
    </row>
    <row r="285">
      <c r="A285" s="27">
        <f>'.BVOL24H Index Data'!B285</f>
        <v>42444.98611</v>
      </c>
      <c r="B285" s="32">
        <f>vlookup(A285,'.BVOL24H Index Data'!$B$9:$C$509,2,false) * 1</f>
        <v>0.78</v>
      </c>
      <c r="C285" s="9">
        <f>vlookup(A285,'.XBT_5M Index Data'!$B$9:$C$509,2,false) * 1</f>
        <v>414.98</v>
      </c>
    </row>
    <row r="286">
      <c r="A286" s="27">
        <f>'.BVOL24H Index Data'!B286</f>
        <v>42444.98264</v>
      </c>
      <c r="B286" s="32">
        <f>vlookup(A286,'.BVOL24H Index Data'!$B$9:$C$509,2,false) * 1</f>
        <v>0.79</v>
      </c>
      <c r="C286" s="9">
        <f>vlookup(A286,'.XBT_5M Index Data'!$B$9:$C$509,2,false) * 1</f>
        <v>415.01</v>
      </c>
    </row>
    <row r="287">
      <c r="A287" s="27">
        <f>'.BVOL24H Index Data'!B287</f>
        <v>42444.97917</v>
      </c>
      <c r="B287" s="32">
        <f>vlookup(A287,'.BVOL24H Index Data'!$B$9:$C$509,2,false) * 1</f>
        <v>0.79</v>
      </c>
      <c r="C287" s="9">
        <f>vlookup(A287,'.XBT_5M Index Data'!$B$9:$C$509,2,false) * 1</f>
        <v>415.2</v>
      </c>
    </row>
    <row r="288">
      <c r="A288" s="27">
        <f>'.BVOL24H Index Data'!B288</f>
        <v>42444.97569</v>
      </c>
      <c r="B288" s="32">
        <f>vlookup(A288,'.BVOL24H Index Data'!$B$9:$C$509,2,false) * 1</f>
        <v>0.79</v>
      </c>
      <c r="C288" s="9">
        <f>vlookup(A288,'.XBT_5M Index Data'!$B$9:$C$509,2,false) * 1</f>
        <v>415.34</v>
      </c>
    </row>
    <row r="289">
      <c r="A289" s="27">
        <f>'.BVOL24H Index Data'!B289</f>
        <v>42444.97222</v>
      </c>
      <c r="B289" s="32">
        <f>vlookup(A289,'.BVOL24H Index Data'!$B$9:$C$509,2,false) * 1</f>
        <v>0.78</v>
      </c>
      <c r="C289" s="9">
        <f>vlookup(A289,'.XBT_5M Index Data'!$B$9:$C$509,2,false) * 1</f>
        <v>415.56</v>
      </c>
    </row>
    <row r="290">
      <c r="A290" s="27">
        <f>'.BVOL24H Index Data'!B290</f>
        <v>42444.96875</v>
      </c>
      <c r="B290" s="32">
        <f>vlookup(A290,'.BVOL24H Index Data'!$B$9:$C$509,2,false) * 1</f>
        <v>0.78</v>
      </c>
      <c r="C290" s="9">
        <f>vlookup(A290,'.XBT_5M Index Data'!$B$9:$C$509,2,false) * 1</f>
        <v>415.67</v>
      </c>
    </row>
    <row r="291">
      <c r="A291" s="27">
        <f>'.BVOL24H Index Data'!B291</f>
        <v>42444.96528</v>
      </c>
      <c r="B291" s="32">
        <f>vlookup(A291,'.BVOL24H Index Data'!$B$9:$C$509,2,false) * 1</f>
        <v>0.78</v>
      </c>
      <c r="C291" s="9">
        <f>vlookup(A291,'.XBT_5M Index Data'!$B$9:$C$509,2,false) * 1</f>
        <v>415.68</v>
      </c>
    </row>
    <row r="292">
      <c r="A292" s="27">
        <f>'.BVOL24H Index Data'!B292</f>
        <v>42444.96181</v>
      </c>
      <c r="B292" s="32">
        <f>vlookup(A292,'.BVOL24H Index Data'!$B$9:$C$509,2,false) * 1</f>
        <v>0.78</v>
      </c>
      <c r="C292" s="9">
        <f>vlookup(A292,'.XBT_5M Index Data'!$B$9:$C$509,2,false) * 1</f>
        <v>415.55</v>
      </c>
    </row>
    <row r="293">
      <c r="A293" s="27">
        <f>'.BVOL24H Index Data'!B293</f>
        <v>42444.95833</v>
      </c>
      <c r="B293" s="32">
        <f>vlookup(A293,'.BVOL24H Index Data'!$B$9:$C$509,2,false) * 1</f>
        <v>0.79</v>
      </c>
      <c r="C293" s="9">
        <f>vlookup(A293,'.XBT_5M Index Data'!$B$9:$C$509,2,false) * 1</f>
        <v>415.53</v>
      </c>
    </row>
    <row r="294">
      <c r="A294" s="27">
        <f>'.BVOL24H Index Data'!B294</f>
        <v>42444.95486</v>
      </c>
      <c r="B294" s="32">
        <f>vlookup(A294,'.BVOL24H Index Data'!$B$9:$C$509,2,false) * 1</f>
        <v>0.78</v>
      </c>
      <c r="C294" s="9">
        <f>vlookup(A294,'.XBT_5M Index Data'!$B$9:$C$509,2,false) * 1</f>
        <v>415.38</v>
      </c>
    </row>
    <row r="295">
      <c r="A295" s="27">
        <f>'.BVOL24H Index Data'!B295</f>
        <v>42444.95139</v>
      </c>
      <c r="B295" s="32">
        <f>vlookup(A295,'.BVOL24H Index Data'!$B$9:$C$509,2,false) * 1</f>
        <v>0.78</v>
      </c>
      <c r="C295" s="9">
        <f>vlookup(A295,'.XBT_5M Index Data'!$B$9:$C$509,2,false) * 1</f>
        <v>415.14</v>
      </c>
    </row>
    <row r="296">
      <c r="A296" s="27">
        <f>'.BVOL24H Index Data'!B296</f>
        <v>42444.94792</v>
      </c>
      <c r="B296" s="32">
        <f>vlookup(A296,'.BVOL24H Index Data'!$B$9:$C$509,2,false) * 1</f>
        <v>0.78</v>
      </c>
      <c r="C296" s="9">
        <f>vlookup(A296,'.XBT_5M Index Data'!$B$9:$C$509,2,false) * 1</f>
        <v>415.17</v>
      </c>
    </row>
    <row r="297">
      <c r="A297" s="27">
        <f>'.BVOL24H Index Data'!B297</f>
        <v>42444.94444</v>
      </c>
      <c r="B297" s="32">
        <f>vlookup(A297,'.BVOL24H Index Data'!$B$9:$C$509,2,false) * 1</f>
        <v>0.78</v>
      </c>
      <c r="C297" s="9">
        <f>vlookup(A297,'.XBT_5M Index Data'!$B$9:$C$509,2,false) * 1</f>
        <v>415.18</v>
      </c>
    </row>
    <row r="298">
      <c r="A298" s="27">
        <f>'.BVOL24H Index Data'!B298</f>
        <v>42444.94097</v>
      </c>
      <c r="B298" s="32">
        <f>vlookup(A298,'.BVOL24H Index Data'!$B$9:$C$509,2,false) * 1</f>
        <v>0.78</v>
      </c>
      <c r="C298" s="9">
        <f>vlookup(A298,'.XBT_5M Index Data'!$B$9:$C$509,2,false) * 1</f>
        <v>415.21</v>
      </c>
    </row>
    <row r="299">
      <c r="A299" s="27">
        <f>'.BVOL24H Index Data'!B299</f>
        <v>42444.9375</v>
      </c>
      <c r="B299" s="32">
        <f>vlookup(A299,'.BVOL24H Index Data'!$B$9:$C$509,2,false) * 1</f>
        <v>0.78</v>
      </c>
      <c r="C299" s="9">
        <f>vlookup(A299,'.XBT_5M Index Data'!$B$9:$C$509,2,false) * 1</f>
        <v>415.33</v>
      </c>
    </row>
    <row r="300">
      <c r="A300" s="27">
        <f>'.BVOL24H Index Data'!B300</f>
        <v>42444.93403</v>
      </c>
      <c r="B300" s="32">
        <f>vlookup(A300,'.BVOL24H Index Data'!$B$9:$C$509,2,false) * 1</f>
        <v>0.78</v>
      </c>
      <c r="C300" s="9">
        <f>vlookup(A300,'.XBT_5M Index Data'!$B$9:$C$509,2,false) * 1</f>
        <v>415.34</v>
      </c>
    </row>
    <row r="301">
      <c r="A301" s="27">
        <f>'.BVOL24H Index Data'!B301</f>
        <v>42444.93056</v>
      </c>
      <c r="B301" s="32">
        <f>vlookup(A301,'.BVOL24H Index Data'!$B$9:$C$509,2,false) * 1</f>
        <v>0.78</v>
      </c>
      <c r="C301" s="9">
        <f>vlookup(A301,'.XBT_5M Index Data'!$B$9:$C$509,2,false) * 1</f>
        <v>415.42</v>
      </c>
    </row>
    <row r="302">
      <c r="A302" s="27">
        <f>'.BVOL24H Index Data'!B302</f>
        <v>42444.92708</v>
      </c>
      <c r="B302" s="32">
        <f>vlookup(A302,'.BVOL24H Index Data'!$B$9:$C$509,2,false) * 1</f>
        <v>0.78</v>
      </c>
      <c r="C302" s="9">
        <f>vlookup(A302,'.XBT_5M Index Data'!$B$9:$C$509,2,false) * 1</f>
        <v>415.52</v>
      </c>
    </row>
    <row r="303">
      <c r="A303" s="27">
        <f>'.BVOL24H Index Data'!B303</f>
        <v>42444.92361</v>
      </c>
      <c r="B303" s="32">
        <f>vlookup(A303,'.BVOL24H Index Data'!$B$9:$C$509,2,false) * 1</f>
        <v>0.78</v>
      </c>
      <c r="C303" s="9">
        <f>vlookup(A303,'.XBT_5M Index Data'!$B$9:$C$509,2,false) * 1</f>
        <v>415.62</v>
      </c>
    </row>
    <row r="304">
      <c r="A304" s="27">
        <f>'.BVOL24H Index Data'!B304</f>
        <v>42444.92014</v>
      </c>
      <c r="B304" s="32">
        <f>vlookup(A304,'.BVOL24H Index Data'!$B$9:$C$509,2,false) * 1</f>
        <v>0.78</v>
      </c>
      <c r="C304" s="9">
        <f>vlookup(A304,'.XBT_5M Index Data'!$B$9:$C$509,2,false) * 1</f>
        <v>415.65</v>
      </c>
    </row>
    <row r="305">
      <c r="A305" s="27">
        <f>'.BVOL24H Index Data'!B305</f>
        <v>42444.91667</v>
      </c>
      <c r="B305" s="32">
        <f>vlookup(A305,'.BVOL24H Index Data'!$B$9:$C$509,2,false) * 1</f>
        <v>0.79</v>
      </c>
      <c r="C305" s="9">
        <f>vlookup(A305,'.XBT_5M Index Data'!$B$9:$C$509,2,false) * 1</f>
        <v>415.55</v>
      </c>
    </row>
    <row r="306">
      <c r="A306" s="27">
        <f>'.BVOL24H Index Data'!B306</f>
        <v>42444.91319</v>
      </c>
      <c r="B306" s="32">
        <f>vlookup(A306,'.BVOL24H Index Data'!$B$9:$C$509,2,false) * 1</f>
        <v>0.79</v>
      </c>
      <c r="C306" s="9">
        <f>vlookup(A306,'.XBT_5M Index Data'!$B$9:$C$509,2,false) * 1</f>
        <v>415.61</v>
      </c>
    </row>
    <row r="307">
      <c r="A307" s="27">
        <f>'.BVOL24H Index Data'!B307</f>
        <v>42444.90972</v>
      </c>
      <c r="B307" s="32">
        <f>vlookup(A307,'.BVOL24H Index Data'!$B$9:$C$509,2,false) * 1</f>
        <v>0.79</v>
      </c>
      <c r="C307" s="9">
        <f>vlookup(A307,'.XBT_5M Index Data'!$B$9:$C$509,2,false) * 1</f>
        <v>415.7</v>
      </c>
    </row>
    <row r="308">
      <c r="A308" s="27">
        <f>'.BVOL24H Index Data'!B308</f>
        <v>42444.90625</v>
      </c>
      <c r="B308" s="32">
        <f>vlookup(A308,'.BVOL24H Index Data'!$B$9:$C$509,2,false) * 1</f>
        <v>0.79</v>
      </c>
      <c r="C308" s="9">
        <f>vlookup(A308,'.XBT_5M Index Data'!$B$9:$C$509,2,false) * 1</f>
        <v>415.62</v>
      </c>
    </row>
    <row r="309">
      <c r="A309" s="27">
        <f>'.BVOL24H Index Data'!B309</f>
        <v>42444.90278</v>
      </c>
      <c r="B309" s="32">
        <f>vlookup(A309,'.BVOL24H Index Data'!$B$9:$C$509,2,false) * 1</f>
        <v>0.79</v>
      </c>
      <c r="C309" s="9">
        <f>vlookup(A309,'.XBT_5M Index Data'!$B$9:$C$509,2,false) * 1</f>
        <v>415.6</v>
      </c>
    </row>
    <row r="310">
      <c r="A310" s="27">
        <f>'.BVOL24H Index Data'!B310</f>
        <v>42444.89931</v>
      </c>
      <c r="B310" s="32">
        <f>vlookup(A310,'.BVOL24H Index Data'!$B$9:$C$509,2,false) * 1</f>
        <v>0.79</v>
      </c>
      <c r="C310" s="9">
        <f>vlookup(A310,'.XBT_5M Index Data'!$B$9:$C$509,2,false) * 1</f>
        <v>415.4</v>
      </c>
    </row>
    <row r="311">
      <c r="A311" s="27">
        <f>'.BVOL24H Index Data'!B311</f>
        <v>42444.89583</v>
      </c>
      <c r="B311" s="32">
        <f>vlookup(A311,'.BVOL24H Index Data'!$B$9:$C$509,2,false) * 1</f>
        <v>0.79</v>
      </c>
      <c r="C311" s="9">
        <f>vlookup(A311,'.XBT_5M Index Data'!$B$9:$C$509,2,false) * 1</f>
        <v>415.27</v>
      </c>
    </row>
    <row r="312">
      <c r="A312" s="27">
        <f>'.BVOL24H Index Data'!B312</f>
        <v>42444.89236</v>
      </c>
      <c r="B312" s="32">
        <f>vlookup(A312,'.BVOL24H Index Data'!$B$9:$C$509,2,false) * 1</f>
        <v>0.79</v>
      </c>
      <c r="C312" s="9">
        <f>vlookup(A312,'.XBT_5M Index Data'!$B$9:$C$509,2,false) * 1</f>
        <v>415.22</v>
      </c>
    </row>
    <row r="313">
      <c r="A313" s="27">
        <f>'.BVOL24H Index Data'!B313</f>
        <v>42444.88889</v>
      </c>
      <c r="B313" s="32">
        <f>vlookup(A313,'.BVOL24H Index Data'!$B$9:$C$509,2,false) * 1</f>
        <v>0.79</v>
      </c>
      <c r="C313" s="9">
        <f>vlookup(A313,'.XBT_5M Index Data'!$B$9:$C$509,2,false) * 1</f>
        <v>415.07</v>
      </c>
    </row>
    <row r="314">
      <c r="A314" s="27">
        <f>'.BVOL24H Index Data'!B314</f>
        <v>42444.88542</v>
      </c>
      <c r="B314" s="32">
        <f>vlookup(A314,'.BVOL24H Index Data'!$B$9:$C$509,2,false) * 1</f>
        <v>0.79</v>
      </c>
      <c r="C314" s="9">
        <f>vlookup(A314,'.XBT_5M Index Data'!$B$9:$C$509,2,false) * 1</f>
        <v>415.08</v>
      </c>
    </row>
    <row r="315">
      <c r="A315" s="27">
        <f>'.BVOL24H Index Data'!B315</f>
        <v>42444.88194</v>
      </c>
      <c r="B315" s="32">
        <f>vlookup(A315,'.BVOL24H Index Data'!$B$9:$C$509,2,false) * 1</f>
        <v>0.79</v>
      </c>
      <c r="C315" s="9">
        <f>vlookup(A315,'.XBT_5M Index Data'!$B$9:$C$509,2,false) * 1</f>
        <v>415.12</v>
      </c>
    </row>
    <row r="316">
      <c r="A316" s="27">
        <f>'.BVOL24H Index Data'!B316</f>
        <v>42444.87847</v>
      </c>
      <c r="B316" s="32">
        <f>vlookup(A316,'.BVOL24H Index Data'!$B$9:$C$509,2,false) * 1</f>
        <v>0.79</v>
      </c>
      <c r="C316" s="9">
        <f>vlookup(A316,'.XBT_5M Index Data'!$B$9:$C$509,2,false) * 1</f>
        <v>415.07</v>
      </c>
    </row>
    <row r="317">
      <c r="A317" s="27">
        <f>'.BVOL24H Index Data'!B317</f>
        <v>42444.875</v>
      </c>
      <c r="B317" s="32">
        <f>vlookup(A317,'.BVOL24H Index Data'!$B$9:$C$509,2,false) * 1</f>
        <v>0.79</v>
      </c>
      <c r="C317" s="9">
        <f>vlookup(A317,'.XBT_5M Index Data'!$B$9:$C$509,2,false) * 1</f>
        <v>415.11</v>
      </c>
    </row>
    <row r="318">
      <c r="A318" s="27">
        <f>'.BVOL24H Index Data'!B318</f>
        <v>42444.87153</v>
      </c>
      <c r="B318" s="32">
        <f>vlookup(A318,'.BVOL24H Index Data'!$B$9:$C$509,2,false) * 1</f>
        <v>0.8</v>
      </c>
      <c r="C318" s="9">
        <f>vlookup(A318,'.XBT_5M Index Data'!$B$9:$C$509,2,false) * 1</f>
        <v>415.14</v>
      </c>
    </row>
    <row r="319">
      <c r="A319" s="27">
        <f>'.BVOL24H Index Data'!B319</f>
        <v>42444.86806</v>
      </c>
      <c r="B319" s="32">
        <f>vlookup(A319,'.BVOL24H Index Data'!$B$9:$C$509,2,false) * 1</f>
        <v>0.8</v>
      </c>
      <c r="C319" s="9">
        <f>vlookup(A319,'.XBT_5M Index Data'!$B$9:$C$509,2,false) * 1</f>
        <v>415.2</v>
      </c>
    </row>
    <row r="320">
      <c r="A320" s="27">
        <f>'.BVOL24H Index Data'!B320</f>
        <v>42444.86458</v>
      </c>
      <c r="B320" s="32">
        <f>vlookup(A320,'.BVOL24H Index Data'!$B$9:$C$509,2,false) * 1</f>
        <v>0.8</v>
      </c>
      <c r="C320" s="9">
        <f>vlookup(A320,'.XBT_5M Index Data'!$B$9:$C$509,2,false) * 1</f>
        <v>415.25</v>
      </c>
    </row>
    <row r="321">
      <c r="A321" s="27">
        <f>'.BVOL24H Index Data'!B321</f>
        <v>42444.86111</v>
      </c>
      <c r="B321" s="32">
        <f>vlookup(A321,'.BVOL24H Index Data'!$B$9:$C$509,2,false) * 1</f>
        <v>0.8</v>
      </c>
      <c r="C321" s="9">
        <f>vlookup(A321,'.XBT_5M Index Data'!$B$9:$C$509,2,false) * 1</f>
        <v>415.39</v>
      </c>
    </row>
    <row r="322">
      <c r="A322" s="27">
        <f>'.BVOL24H Index Data'!B322</f>
        <v>42444.85764</v>
      </c>
      <c r="B322" s="32">
        <f>vlookup(A322,'.BVOL24H Index Data'!$B$9:$C$509,2,false) * 1</f>
        <v>0.8</v>
      </c>
      <c r="C322" s="9">
        <f>vlookup(A322,'.XBT_5M Index Data'!$B$9:$C$509,2,false) * 1</f>
        <v>415.43</v>
      </c>
    </row>
    <row r="323">
      <c r="A323" s="27">
        <f>'.BVOL24H Index Data'!B323</f>
        <v>42444.85417</v>
      </c>
      <c r="B323" s="32">
        <f>vlookup(A323,'.BVOL24H Index Data'!$B$9:$C$509,2,false) * 1</f>
        <v>0.8</v>
      </c>
      <c r="C323" s="9">
        <f>vlookup(A323,'.XBT_5M Index Data'!$B$9:$C$509,2,false) * 1</f>
        <v>415.24</v>
      </c>
    </row>
    <row r="324">
      <c r="A324" s="27">
        <f>'.BVOL24H Index Data'!B324</f>
        <v>42444.85069</v>
      </c>
      <c r="B324" s="32">
        <f>vlookup(A324,'.BVOL24H Index Data'!$B$9:$C$509,2,false) * 1</f>
        <v>0.8</v>
      </c>
      <c r="C324" s="9">
        <f>vlookup(A324,'.XBT_5M Index Data'!$B$9:$C$509,2,false) * 1</f>
        <v>415.24</v>
      </c>
    </row>
    <row r="325">
      <c r="A325" s="27">
        <f>'.BVOL24H Index Data'!B325</f>
        <v>42444.84722</v>
      </c>
      <c r="B325" s="32">
        <f>vlookup(A325,'.BVOL24H Index Data'!$B$9:$C$509,2,false) * 1</f>
        <v>0.8</v>
      </c>
      <c r="C325" s="9">
        <f>vlookup(A325,'.XBT_5M Index Data'!$B$9:$C$509,2,false) * 1</f>
        <v>415.16</v>
      </c>
    </row>
    <row r="326">
      <c r="A326" s="27">
        <f>'.BVOL24H Index Data'!B326</f>
        <v>42444.84375</v>
      </c>
      <c r="B326" s="32">
        <f>vlookup(A326,'.BVOL24H Index Data'!$B$9:$C$509,2,false) * 1</f>
        <v>0.8</v>
      </c>
      <c r="C326" s="9">
        <f>vlookup(A326,'.XBT_5M Index Data'!$B$9:$C$509,2,false) * 1</f>
        <v>415.19</v>
      </c>
    </row>
    <row r="327">
      <c r="A327" s="27">
        <f>'.BVOL24H Index Data'!B327</f>
        <v>42444.84028</v>
      </c>
      <c r="B327" s="32">
        <f>vlookup(A327,'.BVOL24H Index Data'!$B$9:$C$509,2,false) * 1</f>
        <v>0.8</v>
      </c>
      <c r="C327" s="9">
        <f>vlookup(A327,'.XBT_5M Index Data'!$B$9:$C$509,2,false) * 1</f>
        <v>415.36</v>
      </c>
    </row>
    <row r="328">
      <c r="A328" s="27">
        <f>'.BVOL24H Index Data'!B328</f>
        <v>42444.83681</v>
      </c>
      <c r="B328" s="32">
        <f>vlookup(A328,'.BVOL24H Index Data'!$B$9:$C$509,2,false) * 1</f>
        <v>0.8</v>
      </c>
      <c r="C328" s="9">
        <f>vlookup(A328,'.XBT_5M Index Data'!$B$9:$C$509,2,false) * 1</f>
        <v>415.48</v>
      </c>
    </row>
    <row r="329">
      <c r="A329" s="27">
        <f>'.BVOL24H Index Data'!B329</f>
        <v>42444.83333</v>
      </c>
      <c r="B329" s="32">
        <f>vlookup(A329,'.BVOL24H Index Data'!$B$9:$C$509,2,false) * 1</f>
        <v>0.8</v>
      </c>
      <c r="C329" s="9">
        <f>vlookup(A329,'.XBT_5M Index Data'!$B$9:$C$509,2,false) * 1</f>
        <v>415.64</v>
      </c>
    </row>
    <row r="330">
      <c r="A330" s="27">
        <f>'.BVOL24H Index Data'!B330</f>
        <v>42444.82986</v>
      </c>
      <c r="B330" s="32">
        <f>vlookup(A330,'.BVOL24H Index Data'!$B$9:$C$509,2,false) * 1</f>
        <v>0.8</v>
      </c>
      <c r="C330" s="9">
        <f>vlookup(A330,'.XBT_5M Index Data'!$B$9:$C$509,2,false) * 1</f>
        <v>415.76</v>
      </c>
    </row>
    <row r="331">
      <c r="A331" s="27">
        <f>'.BVOL24H Index Data'!B331</f>
        <v>42444.82639</v>
      </c>
      <c r="B331" s="32">
        <f>vlookup(A331,'.BVOL24H Index Data'!$B$9:$C$509,2,false) * 1</f>
        <v>0.8</v>
      </c>
      <c r="C331" s="9">
        <f>vlookup(A331,'.XBT_5M Index Data'!$B$9:$C$509,2,false) * 1</f>
        <v>415.86</v>
      </c>
    </row>
    <row r="332">
      <c r="A332" s="27">
        <f>'.BVOL24H Index Data'!B332</f>
        <v>42444.82292</v>
      </c>
      <c r="B332" s="32">
        <f>vlookup(A332,'.BVOL24H Index Data'!$B$9:$C$509,2,false) * 1</f>
        <v>0.8</v>
      </c>
      <c r="C332" s="9">
        <f>vlookup(A332,'.XBT_5M Index Data'!$B$9:$C$509,2,false) * 1</f>
        <v>415.68</v>
      </c>
    </row>
    <row r="333">
      <c r="A333" s="27">
        <f>'.BVOL24H Index Data'!B333</f>
        <v>42444.81944</v>
      </c>
      <c r="B333" s="32">
        <f>vlookup(A333,'.BVOL24H Index Data'!$B$9:$C$509,2,false) * 1</f>
        <v>0.8</v>
      </c>
      <c r="C333" s="9">
        <f>vlookup(A333,'.XBT_5M Index Data'!$B$9:$C$509,2,false) * 1</f>
        <v>415.7</v>
      </c>
    </row>
    <row r="334">
      <c r="A334" s="27">
        <f>'.BVOL24H Index Data'!B334</f>
        <v>42444.81597</v>
      </c>
      <c r="B334" s="32">
        <f>vlookup(A334,'.BVOL24H Index Data'!$B$9:$C$509,2,false) * 1</f>
        <v>0.8</v>
      </c>
      <c r="C334" s="9">
        <f>vlookup(A334,'.XBT_5M Index Data'!$B$9:$C$509,2,false) * 1</f>
        <v>415.59</v>
      </c>
    </row>
    <row r="335">
      <c r="A335" s="27">
        <f>'.BVOL24H Index Data'!B335</f>
        <v>42444.8125</v>
      </c>
      <c r="B335" s="32">
        <f>vlookup(A335,'.BVOL24H Index Data'!$B$9:$C$509,2,false) * 1</f>
        <v>0.8</v>
      </c>
      <c r="C335" s="9">
        <f>vlookup(A335,'.XBT_5M Index Data'!$B$9:$C$509,2,false) * 1</f>
        <v>415.77</v>
      </c>
    </row>
    <row r="336">
      <c r="A336" s="27">
        <f>'.BVOL24H Index Data'!B336</f>
        <v>42444.80903</v>
      </c>
      <c r="B336" s="32">
        <f>vlookup(A336,'.BVOL24H Index Data'!$B$9:$C$509,2,false) * 1</f>
        <v>0.81</v>
      </c>
      <c r="C336" s="9">
        <f>vlookup(A336,'.XBT_5M Index Data'!$B$9:$C$509,2,false) * 1</f>
        <v>415.7</v>
      </c>
    </row>
    <row r="337">
      <c r="A337" s="27">
        <f>'.BVOL24H Index Data'!B337</f>
        <v>42444.80556</v>
      </c>
      <c r="B337" s="32">
        <f>vlookup(A337,'.BVOL24H Index Data'!$B$9:$C$509,2,false) * 1</f>
        <v>0.81</v>
      </c>
      <c r="C337" s="9">
        <f>vlookup(A337,'.XBT_5M Index Data'!$B$9:$C$509,2,false) * 1</f>
        <v>415.42</v>
      </c>
    </row>
    <row r="338">
      <c r="A338" s="27">
        <f>'.BVOL24H Index Data'!B338</f>
        <v>42444.80208</v>
      </c>
      <c r="B338" s="32">
        <f>vlookup(A338,'.BVOL24H Index Data'!$B$9:$C$509,2,false) * 1</f>
        <v>0.8</v>
      </c>
      <c r="C338" s="9">
        <f>vlookup(A338,'.XBT_5M Index Data'!$B$9:$C$509,2,false) * 1</f>
        <v>415.3</v>
      </c>
    </row>
    <row r="339">
      <c r="A339" s="27">
        <f>'.BVOL24H Index Data'!B339</f>
        <v>42444.79861</v>
      </c>
      <c r="B339" s="32">
        <f>vlookup(A339,'.BVOL24H Index Data'!$B$9:$C$509,2,false) * 1</f>
        <v>0.8</v>
      </c>
      <c r="C339" s="9">
        <f>vlookup(A339,'.XBT_5M Index Data'!$B$9:$C$509,2,false) * 1</f>
        <v>415.25</v>
      </c>
    </row>
    <row r="340">
      <c r="A340" s="27">
        <f>'.BVOL24H Index Data'!B340</f>
        <v>42444.79514</v>
      </c>
      <c r="B340" s="32">
        <f>vlookup(A340,'.BVOL24H Index Data'!$B$9:$C$509,2,false) * 1</f>
        <v>0.81</v>
      </c>
      <c r="C340" s="9">
        <f>vlookup(A340,'.XBT_5M Index Data'!$B$9:$C$509,2,false) * 1</f>
        <v>415.2</v>
      </c>
    </row>
    <row r="341">
      <c r="A341" s="27">
        <f>'.BVOL24H Index Data'!B341</f>
        <v>42444.79167</v>
      </c>
      <c r="B341" s="32">
        <f>vlookup(A341,'.BVOL24H Index Data'!$B$9:$C$509,2,false) * 1</f>
        <v>0.81</v>
      </c>
      <c r="C341" s="9">
        <f>vlookup(A341,'.XBT_5M Index Data'!$B$9:$C$509,2,false) * 1</f>
        <v>415.08</v>
      </c>
    </row>
    <row r="342">
      <c r="A342" s="27">
        <f>'.BVOL24H Index Data'!B342</f>
        <v>42444.78819</v>
      </c>
      <c r="B342" s="32">
        <f>vlookup(A342,'.BVOL24H Index Data'!$B$9:$C$509,2,false) * 1</f>
        <v>0.81</v>
      </c>
      <c r="C342" s="9">
        <f>vlookup(A342,'.XBT_5M Index Data'!$B$9:$C$509,2,false) * 1</f>
        <v>415.02</v>
      </c>
    </row>
    <row r="343">
      <c r="A343" s="27">
        <f>'.BVOL24H Index Data'!B343</f>
        <v>42444.78472</v>
      </c>
      <c r="B343" s="32">
        <f>vlookup(A343,'.BVOL24H Index Data'!$B$9:$C$509,2,false) * 1</f>
        <v>0.81</v>
      </c>
      <c r="C343" s="9">
        <f>vlookup(A343,'.XBT_5M Index Data'!$B$9:$C$509,2,false) * 1</f>
        <v>414.9</v>
      </c>
    </row>
    <row r="344">
      <c r="A344" s="27">
        <f>'.BVOL24H Index Data'!B344</f>
        <v>42444.78125</v>
      </c>
      <c r="B344" s="32">
        <f>vlookup(A344,'.BVOL24H Index Data'!$B$9:$C$509,2,false) * 1</f>
        <v>0.81</v>
      </c>
      <c r="C344" s="9">
        <f>vlookup(A344,'.XBT_5M Index Data'!$B$9:$C$509,2,false) * 1</f>
        <v>414.88</v>
      </c>
    </row>
    <row r="345">
      <c r="A345" s="27">
        <f>'.BVOL24H Index Data'!B345</f>
        <v>42444.77778</v>
      </c>
      <c r="B345" s="32">
        <f>vlookup(A345,'.BVOL24H Index Data'!$B$9:$C$509,2,false) * 1</f>
        <v>0.81</v>
      </c>
      <c r="C345" s="9">
        <f>vlookup(A345,'.XBT_5M Index Data'!$B$9:$C$509,2,false) * 1</f>
        <v>414.86</v>
      </c>
    </row>
    <row r="346">
      <c r="A346" s="27">
        <f>'.BVOL24H Index Data'!B346</f>
        <v>42444.77431</v>
      </c>
      <c r="B346" s="32">
        <f>vlookup(A346,'.BVOL24H Index Data'!$B$9:$C$509,2,false) * 1</f>
        <v>0.81</v>
      </c>
      <c r="C346" s="9">
        <f>vlookup(A346,'.XBT_5M Index Data'!$B$9:$C$509,2,false) * 1</f>
        <v>414.91</v>
      </c>
    </row>
    <row r="347">
      <c r="A347" s="27">
        <f>'.BVOL24H Index Data'!B347</f>
        <v>42444.77083</v>
      </c>
      <c r="B347" s="32">
        <f>vlookup(A347,'.BVOL24H Index Data'!$B$9:$C$509,2,false) * 1</f>
        <v>0.81</v>
      </c>
      <c r="C347" s="9">
        <f>vlookup(A347,'.XBT_5M Index Data'!$B$9:$C$509,2,false) * 1</f>
        <v>414.92</v>
      </c>
    </row>
    <row r="348">
      <c r="A348" s="27">
        <f>'.BVOL24H Index Data'!B348</f>
        <v>42444.76736</v>
      </c>
      <c r="B348" s="32">
        <f>vlookup(A348,'.BVOL24H Index Data'!$B$9:$C$509,2,false) * 1</f>
        <v>0.81</v>
      </c>
      <c r="C348" s="9">
        <f>vlookup(A348,'.XBT_5M Index Data'!$B$9:$C$509,2,false) * 1</f>
        <v>414.92</v>
      </c>
    </row>
    <row r="349">
      <c r="A349" s="27">
        <f>'.BVOL24H Index Data'!B349</f>
        <v>42444.76389</v>
      </c>
      <c r="B349" s="32">
        <f>vlookup(A349,'.BVOL24H Index Data'!$B$9:$C$509,2,false) * 1</f>
        <v>0.81</v>
      </c>
      <c r="C349" s="9">
        <f>vlookup(A349,'.XBT_5M Index Data'!$B$9:$C$509,2,false) * 1</f>
        <v>414.66</v>
      </c>
    </row>
    <row r="350">
      <c r="A350" s="27">
        <f>'.BVOL24H Index Data'!B350</f>
        <v>42444.76042</v>
      </c>
      <c r="B350" s="32">
        <f>vlookup(A350,'.BVOL24H Index Data'!$B$9:$C$509,2,false) * 1</f>
        <v>0.81</v>
      </c>
      <c r="C350" s="9">
        <f>vlookup(A350,'.XBT_5M Index Data'!$B$9:$C$509,2,false) * 1</f>
        <v>414.68</v>
      </c>
    </row>
    <row r="351">
      <c r="A351" s="27">
        <f>'.BVOL24H Index Data'!B351</f>
        <v>42444.75694</v>
      </c>
      <c r="B351" s="32">
        <f>vlookup(A351,'.BVOL24H Index Data'!$B$9:$C$509,2,false) * 1</f>
        <v>0.8</v>
      </c>
      <c r="C351" s="9">
        <f>vlookup(A351,'.XBT_5M Index Data'!$B$9:$C$509,2,false) * 1</f>
        <v>415.02</v>
      </c>
    </row>
    <row r="352">
      <c r="A352" s="27">
        <f>'.BVOL24H Index Data'!B352</f>
        <v>42444.75347</v>
      </c>
      <c r="B352" s="32">
        <f>vlookup(A352,'.BVOL24H Index Data'!$B$9:$C$509,2,false) * 1</f>
        <v>0.8</v>
      </c>
      <c r="C352" s="9">
        <f>vlookup(A352,'.XBT_5M Index Data'!$B$9:$C$509,2,false) * 1</f>
        <v>415.07</v>
      </c>
    </row>
    <row r="353">
      <c r="A353" s="27">
        <f>'.BVOL24H Index Data'!B353</f>
        <v>42444.75</v>
      </c>
      <c r="B353" s="32">
        <f>vlookup(A353,'.BVOL24H Index Data'!$B$9:$C$509,2,false) * 1</f>
        <v>0.81</v>
      </c>
      <c r="C353" s="9">
        <f>vlookup(A353,'.XBT_5M Index Data'!$B$9:$C$509,2,false) * 1</f>
        <v>415</v>
      </c>
    </row>
    <row r="354">
      <c r="A354" s="27">
        <f>'.BVOL24H Index Data'!B354</f>
        <v>42444.74653</v>
      </c>
      <c r="B354" s="32">
        <f>vlookup(A354,'.BVOL24H Index Data'!$B$9:$C$509,2,false) * 1</f>
        <v>0.81</v>
      </c>
      <c r="C354" s="9">
        <f>vlookup(A354,'.XBT_5M Index Data'!$B$9:$C$509,2,false) * 1</f>
        <v>415.03</v>
      </c>
    </row>
    <row r="355">
      <c r="A355" s="27">
        <f>'.BVOL24H Index Data'!B355</f>
        <v>42444.74306</v>
      </c>
      <c r="B355" s="32">
        <f>vlookup(A355,'.BVOL24H Index Data'!$B$9:$C$509,2,false) * 1</f>
        <v>0.81</v>
      </c>
      <c r="C355" s="9">
        <f>vlookup(A355,'.XBT_5M Index Data'!$B$9:$C$509,2,false) * 1</f>
        <v>415.07</v>
      </c>
    </row>
    <row r="356">
      <c r="A356" s="27">
        <f>'.BVOL24H Index Data'!B356</f>
        <v>42444.73958</v>
      </c>
      <c r="B356" s="32">
        <f>vlookup(A356,'.BVOL24H Index Data'!$B$9:$C$509,2,false) * 1</f>
        <v>0.81</v>
      </c>
      <c r="C356" s="9">
        <f>vlookup(A356,'.XBT_5M Index Data'!$B$9:$C$509,2,false) * 1</f>
        <v>415.19</v>
      </c>
    </row>
    <row r="357">
      <c r="A357" s="27">
        <f>'.BVOL24H Index Data'!B357</f>
        <v>42444.73611</v>
      </c>
      <c r="B357" s="32">
        <f>vlookup(A357,'.BVOL24H Index Data'!$B$9:$C$509,2,false) * 1</f>
        <v>0.81</v>
      </c>
      <c r="C357" s="9">
        <f>vlookup(A357,'.XBT_5M Index Data'!$B$9:$C$509,2,false) * 1</f>
        <v>415.26</v>
      </c>
    </row>
    <row r="358">
      <c r="A358" s="27">
        <f>'.BVOL24H Index Data'!B358</f>
        <v>42444.73264</v>
      </c>
      <c r="B358" s="32">
        <f>vlookup(A358,'.BVOL24H Index Data'!$B$9:$C$509,2,false) * 1</f>
        <v>0.81</v>
      </c>
      <c r="C358" s="9">
        <f>vlookup(A358,'.XBT_5M Index Data'!$B$9:$C$509,2,false) * 1</f>
        <v>415.26</v>
      </c>
    </row>
    <row r="359">
      <c r="A359" s="27">
        <f>'.BVOL24H Index Data'!B359</f>
        <v>42444.72917</v>
      </c>
      <c r="B359" s="32">
        <f>vlookup(A359,'.BVOL24H Index Data'!$B$9:$C$509,2,false) * 1</f>
        <v>0.81</v>
      </c>
      <c r="C359" s="9">
        <f>vlookup(A359,'.XBT_5M Index Data'!$B$9:$C$509,2,false) * 1</f>
        <v>415.28</v>
      </c>
    </row>
    <row r="360">
      <c r="A360" s="27">
        <f>'.BVOL24H Index Data'!B360</f>
        <v>42444.72569</v>
      </c>
      <c r="B360" s="32">
        <f>vlookup(A360,'.BVOL24H Index Data'!$B$9:$C$509,2,false) * 1</f>
        <v>0.82</v>
      </c>
      <c r="C360" s="9">
        <f>vlookup(A360,'.XBT_5M Index Data'!$B$9:$C$509,2,false) * 1</f>
        <v>415.18</v>
      </c>
    </row>
    <row r="361">
      <c r="A361" s="27">
        <f>'.BVOL24H Index Data'!B361</f>
        <v>42444.72222</v>
      </c>
      <c r="B361" s="32">
        <f>vlookup(A361,'.BVOL24H Index Data'!$B$9:$C$509,2,false) * 1</f>
        <v>0.82</v>
      </c>
      <c r="C361" s="9">
        <f>vlookup(A361,'.XBT_5M Index Data'!$B$9:$C$509,2,false) * 1</f>
        <v>415.13</v>
      </c>
    </row>
    <row r="362">
      <c r="A362" s="27">
        <f>'.BVOL24H Index Data'!B362</f>
        <v>42444.71875</v>
      </c>
      <c r="B362" s="32">
        <f>vlookup(A362,'.BVOL24H Index Data'!$B$9:$C$509,2,false) * 1</f>
        <v>0.82</v>
      </c>
      <c r="C362" s="9">
        <f>vlookup(A362,'.XBT_5M Index Data'!$B$9:$C$509,2,false) * 1</f>
        <v>415</v>
      </c>
    </row>
    <row r="363">
      <c r="A363" s="27">
        <f>'.BVOL24H Index Data'!B363</f>
        <v>42444.71528</v>
      </c>
      <c r="B363" s="32">
        <f>vlookup(A363,'.BVOL24H Index Data'!$B$9:$C$509,2,false) * 1</f>
        <v>0.82</v>
      </c>
      <c r="C363" s="9">
        <f>vlookup(A363,'.XBT_5M Index Data'!$B$9:$C$509,2,false) * 1</f>
        <v>415.21</v>
      </c>
    </row>
    <row r="364">
      <c r="A364" s="27">
        <f>'.BVOL24H Index Data'!B364</f>
        <v>42444.71181</v>
      </c>
      <c r="B364" s="32">
        <f>vlookup(A364,'.BVOL24H Index Data'!$B$9:$C$509,2,false) * 1</f>
        <v>0.82</v>
      </c>
      <c r="C364" s="9">
        <f>vlookup(A364,'.XBT_5M Index Data'!$B$9:$C$509,2,false) * 1</f>
        <v>415.62</v>
      </c>
    </row>
    <row r="365">
      <c r="A365" s="27">
        <f>'.BVOL24H Index Data'!B365</f>
        <v>42444.70833</v>
      </c>
      <c r="B365" s="32">
        <f>vlookup(A365,'.BVOL24H Index Data'!$B$9:$C$509,2,false) * 1</f>
        <v>0.82</v>
      </c>
      <c r="C365" s="9">
        <f>vlookup(A365,'.XBT_5M Index Data'!$B$9:$C$509,2,false) * 1</f>
        <v>415.42</v>
      </c>
    </row>
    <row r="366">
      <c r="A366" s="27">
        <f>'.BVOL24H Index Data'!B366</f>
        <v>42444.70486</v>
      </c>
      <c r="B366" s="32">
        <f>vlookup(A366,'.BVOL24H Index Data'!$B$9:$C$509,2,false) * 1</f>
        <v>0.82</v>
      </c>
      <c r="C366" s="9">
        <f>vlookup(A366,'.XBT_5M Index Data'!$B$9:$C$509,2,false) * 1</f>
        <v>415.29</v>
      </c>
    </row>
    <row r="367">
      <c r="A367" s="27">
        <f>'.BVOL24H Index Data'!B367</f>
        <v>42444.70139</v>
      </c>
      <c r="B367" s="32">
        <f>vlookup(A367,'.BVOL24H Index Data'!$B$9:$C$509,2,false) * 1</f>
        <v>0.82</v>
      </c>
      <c r="C367" s="9">
        <f>vlookup(A367,'.XBT_5M Index Data'!$B$9:$C$509,2,false) * 1</f>
        <v>415.33</v>
      </c>
    </row>
    <row r="368">
      <c r="A368" s="27">
        <f>'.BVOL24H Index Data'!B368</f>
        <v>42444.69792</v>
      </c>
      <c r="B368" s="32">
        <f>vlookup(A368,'.BVOL24H Index Data'!$B$9:$C$509,2,false) * 1</f>
        <v>0.83</v>
      </c>
      <c r="C368" s="9">
        <f>vlookup(A368,'.XBT_5M Index Data'!$B$9:$C$509,2,false) * 1</f>
        <v>415.17</v>
      </c>
    </row>
    <row r="369">
      <c r="A369" s="27">
        <f>'.BVOL24H Index Data'!B369</f>
        <v>42444.69444</v>
      </c>
      <c r="B369" s="32">
        <f>vlookup(A369,'.BVOL24H Index Data'!$B$9:$C$509,2,false) * 1</f>
        <v>0.83</v>
      </c>
      <c r="C369" s="9">
        <f>vlookup(A369,'.XBT_5M Index Data'!$B$9:$C$509,2,false) * 1</f>
        <v>415.03</v>
      </c>
    </row>
    <row r="370">
      <c r="A370" s="27">
        <f>'.BVOL24H Index Data'!B370</f>
        <v>42444.69097</v>
      </c>
      <c r="B370" s="32">
        <f>vlookup(A370,'.BVOL24H Index Data'!$B$9:$C$509,2,false) * 1</f>
        <v>0.83</v>
      </c>
      <c r="C370" s="9">
        <f>vlookup(A370,'.XBT_5M Index Data'!$B$9:$C$509,2,false) * 1</f>
        <v>414.84</v>
      </c>
    </row>
    <row r="371">
      <c r="A371" s="27">
        <f>'.BVOL24H Index Data'!B371</f>
        <v>42444.6875</v>
      </c>
      <c r="B371" s="32">
        <f>vlookup(A371,'.BVOL24H Index Data'!$B$9:$C$509,2,false) * 1</f>
        <v>0.83</v>
      </c>
      <c r="C371" s="9">
        <f>vlookup(A371,'.XBT_5M Index Data'!$B$9:$C$509,2,false) * 1</f>
        <v>414.58</v>
      </c>
    </row>
    <row r="372">
      <c r="A372" s="27">
        <f>'.BVOL24H Index Data'!B372</f>
        <v>42444.68403</v>
      </c>
      <c r="B372" s="32">
        <f>vlookup(A372,'.BVOL24H Index Data'!$B$9:$C$509,2,false) * 1</f>
        <v>0.82</v>
      </c>
      <c r="C372" s="9">
        <f>vlookup(A372,'.XBT_5M Index Data'!$B$9:$C$509,2,false) * 1</f>
        <v>414.91</v>
      </c>
    </row>
    <row r="373">
      <c r="A373" s="27">
        <f>'.BVOL24H Index Data'!B373</f>
        <v>42444.68056</v>
      </c>
      <c r="B373" s="32">
        <f>vlookup(A373,'.BVOL24H Index Data'!$B$9:$C$509,2,false) * 1</f>
        <v>0.82</v>
      </c>
      <c r="C373" s="9">
        <f>vlookup(A373,'.XBT_5M Index Data'!$B$9:$C$509,2,false) * 1</f>
        <v>414.96</v>
      </c>
    </row>
    <row r="374">
      <c r="A374" s="27">
        <f>'.BVOL24H Index Data'!B374</f>
        <v>42444.67708</v>
      </c>
      <c r="B374" s="32">
        <f>vlookup(A374,'.BVOL24H Index Data'!$B$9:$C$509,2,false) * 1</f>
        <v>0.82</v>
      </c>
      <c r="C374" s="9">
        <f>vlookup(A374,'.XBT_5M Index Data'!$B$9:$C$509,2,false) * 1</f>
        <v>414.82</v>
      </c>
    </row>
    <row r="375">
      <c r="A375" s="27">
        <f>'.BVOL24H Index Data'!B375</f>
        <v>42444.67361</v>
      </c>
      <c r="B375" s="32">
        <f>vlookup(A375,'.BVOL24H Index Data'!$B$9:$C$509,2,false) * 1</f>
        <v>0.82</v>
      </c>
      <c r="C375" s="9">
        <f>vlookup(A375,'.XBT_5M Index Data'!$B$9:$C$509,2,false) * 1</f>
        <v>414.75</v>
      </c>
    </row>
    <row r="376">
      <c r="A376" s="27">
        <f>'.BVOL24H Index Data'!B376</f>
        <v>42444.67014</v>
      </c>
      <c r="B376" s="32">
        <f>vlookup(A376,'.BVOL24H Index Data'!$B$9:$C$509,2,false) * 1</f>
        <v>0.82</v>
      </c>
      <c r="C376" s="9">
        <f>vlookup(A376,'.XBT_5M Index Data'!$B$9:$C$509,2,false) * 1</f>
        <v>414.66</v>
      </c>
    </row>
    <row r="377">
      <c r="A377" s="27">
        <f>'.BVOL24H Index Data'!B377</f>
        <v>42444.66667</v>
      </c>
      <c r="B377" s="32">
        <f>vlookup(A377,'.BVOL24H Index Data'!$B$9:$C$509,2,false) * 1</f>
        <v>0.82</v>
      </c>
      <c r="C377" s="9">
        <f>vlookup(A377,'.XBT_5M Index Data'!$B$9:$C$509,2,false) * 1</f>
        <v>414.62</v>
      </c>
    </row>
    <row r="378">
      <c r="A378" s="27">
        <f>'.BVOL24H Index Data'!B378</f>
        <v>42444.66319</v>
      </c>
      <c r="B378" s="32">
        <f>vlookup(A378,'.BVOL24H Index Data'!$B$9:$C$509,2,false) * 1</f>
        <v>0.83</v>
      </c>
      <c r="C378" s="9">
        <f>vlookup(A378,'.XBT_5M Index Data'!$B$9:$C$509,2,false) * 1</f>
        <v>414.48</v>
      </c>
    </row>
    <row r="379">
      <c r="A379" s="27">
        <f>'.BVOL24H Index Data'!B379</f>
        <v>42444.65972</v>
      </c>
      <c r="B379" s="32">
        <f>vlookup(A379,'.BVOL24H Index Data'!$B$9:$C$509,2,false) * 1</f>
        <v>0.83</v>
      </c>
      <c r="C379" s="9">
        <f>vlookup(A379,'.XBT_5M Index Data'!$B$9:$C$509,2,false) * 1</f>
        <v>414.51</v>
      </c>
    </row>
    <row r="380">
      <c r="A380" s="27">
        <f>'.BVOL24H Index Data'!B380</f>
        <v>42444.65625</v>
      </c>
      <c r="B380" s="32">
        <f>vlookup(A380,'.BVOL24H Index Data'!$B$9:$C$509,2,false) * 1</f>
        <v>0.83</v>
      </c>
      <c r="C380" s="9">
        <f>vlookup(A380,'.XBT_5M Index Data'!$B$9:$C$509,2,false) * 1</f>
        <v>414.51</v>
      </c>
    </row>
    <row r="381">
      <c r="A381" s="27">
        <f>'.BVOL24H Index Data'!B381</f>
        <v>42444.65278</v>
      </c>
      <c r="B381" s="32">
        <f>vlookup(A381,'.BVOL24H Index Data'!$B$9:$C$509,2,false) * 1</f>
        <v>0.83</v>
      </c>
      <c r="C381" s="9">
        <f>vlookup(A381,'.XBT_5M Index Data'!$B$9:$C$509,2,false) * 1</f>
        <v>414.27</v>
      </c>
    </row>
    <row r="382">
      <c r="A382" s="27">
        <f>'.BVOL24H Index Data'!B382</f>
        <v>42444.64931</v>
      </c>
      <c r="B382" s="32">
        <f>vlookup(A382,'.BVOL24H Index Data'!$B$9:$C$509,2,false) * 1</f>
        <v>0.82</v>
      </c>
      <c r="C382" s="9">
        <f>vlookup(A382,'.XBT_5M Index Data'!$B$9:$C$509,2,false) * 1</f>
        <v>414.09</v>
      </c>
    </row>
    <row r="383">
      <c r="A383" s="27">
        <f>'.BVOL24H Index Data'!B383</f>
        <v>42444.64583</v>
      </c>
      <c r="B383" s="32">
        <f>vlookup(A383,'.BVOL24H Index Data'!$B$9:$C$509,2,false) * 1</f>
        <v>0.82</v>
      </c>
      <c r="C383" s="9">
        <f>vlookup(A383,'.XBT_5M Index Data'!$B$9:$C$509,2,false) * 1</f>
        <v>413.98</v>
      </c>
    </row>
    <row r="384">
      <c r="A384" s="27">
        <f>'.BVOL24H Index Data'!B384</f>
        <v>42444.64236</v>
      </c>
      <c r="B384" s="32">
        <f>vlookup(A384,'.BVOL24H Index Data'!$B$9:$C$509,2,false) * 1</f>
        <v>0.83</v>
      </c>
      <c r="C384" s="9">
        <f>vlookup(A384,'.XBT_5M Index Data'!$B$9:$C$509,2,false) * 1</f>
        <v>413.9</v>
      </c>
    </row>
    <row r="385">
      <c r="A385" s="27">
        <f>'.BVOL24H Index Data'!B385</f>
        <v>42444.63889</v>
      </c>
      <c r="B385" s="32">
        <f>vlookup(A385,'.BVOL24H Index Data'!$B$9:$C$509,2,false) * 1</f>
        <v>0.83</v>
      </c>
      <c r="C385" s="9">
        <f>vlookup(A385,'.XBT_5M Index Data'!$B$9:$C$509,2,false) * 1</f>
        <v>413.94</v>
      </c>
    </row>
    <row r="386">
      <c r="A386" s="27">
        <f>'.BVOL24H Index Data'!B386</f>
        <v>42444.63542</v>
      </c>
      <c r="B386" s="32">
        <f>vlookup(A386,'.BVOL24H Index Data'!$B$9:$C$509,2,false) * 1</f>
        <v>0.83</v>
      </c>
      <c r="C386" s="9">
        <f>vlookup(A386,'.XBT_5M Index Data'!$B$9:$C$509,2,false) * 1</f>
        <v>413.81</v>
      </c>
    </row>
    <row r="387">
      <c r="A387" s="27">
        <f>'.BVOL24H Index Data'!B387</f>
        <v>42444.63194</v>
      </c>
      <c r="B387" s="32">
        <f>vlookup(A387,'.BVOL24H Index Data'!$B$9:$C$509,2,false) * 1</f>
        <v>0.83</v>
      </c>
      <c r="C387" s="9">
        <f>vlookup(A387,'.XBT_5M Index Data'!$B$9:$C$509,2,false) * 1</f>
        <v>413.62</v>
      </c>
    </row>
    <row r="388">
      <c r="A388" s="27">
        <f>'.BVOL24H Index Data'!B388</f>
        <v>42444.62847</v>
      </c>
      <c r="B388" s="32">
        <f>vlookup(A388,'.BVOL24H Index Data'!$B$9:$C$509,2,false) * 1</f>
        <v>0.82</v>
      </c>
      <c r="C388" s="9">
        <f>vlookup(A388,'.XBT_5M Index Data'!$B$9:$C$509,2,false) * 1</f>
        <v>413.39</v>
      </c>
    </row>
    <row r="389">
      <c r="A389" s="27">
        <f>'.BVOL24H Index Data'!B389</f>
        <v>42444.625</v>
      </c>
      <c r="B389" s="32">
        <f>vlookup(A389,'.BVOL24H Index Data'!$B$9:$C$509,2,false) * 1</f>
        <v>0.82</v>
      </c>
      <c r="C389" s="9">
        <f>vlookup(A389,'.XBT_5M Index Data'!$B$9:$C$509,2,false) * 1</f>
        <v>412.91</v>
      </c>
    </row>
    <row r="390">
      <c r="A390" s="27">
        <f>'.BVOL24H Index Data'!B390</f>
        <v>42444.62153</v>
      </c>
      <c r="B390" s="32">
        <f>vlookup(A390,'.BVOL24H Index Data'!$B$9:$C$509,2,false) * 1</f>
        <v>0.82</v>
      </c>
      <c r="C390" s="9">
        <f>vlookup(A390,'.XBT_5M Index Data'!$B$9:$C$509,2,false) * 1</f>
        <v>412.91</v>
      </c>
    </row>
    <row r="391">
      <c r="A391" s="27">
        <f>'.BVOL24H Index Data'!B391</f>
        <v>42444.61806</v>
      </c>
      <c r="B391" s="32">
        <f>vlookup(A391,'.BVOL24H Index Data'!$B$9:$C$509,2,false) * 1</f>
        <v>0.77</v>
      </c>
      <c r="C391" s="9">
        <f>vlookup(A391,'.XBT_5M Index Data'!$B$9:$C$509,2,false) * 1</f>
        <v>413.99</v>
      </c>
    </row>
    <row r="392">
      <c r="A392" s="27">
        <f>'.BVOL24H Index Data'!B392</f>
        <v>42444.61458</v>
      </c>
      <c r="B392" s="32">
        <f>vlookup(A392,'.BVOL24H Index Data'!$B$9:$C$509,2,false) * 1</f>
        <v>0.77</v>
      </c>
      <c r="C392" s="9">
        <f>vlookup(A392,'.XBT_5M Index Data'!$B$9:$C$509,2,false) * 1</f>
        <v>414.24</v>
      </c>
    </row>
    <row r="393">
      <c r="A393" s="27">
        <f>'.BVOL24H Index Data'!B393</f>
        <v>42444.61111</v>
      </c>
      <c r="B393" s="32">
        <f>vlookup(A393,'.BVOL24H Index Data'!$B$9:$C$509,2,false) * 1</f>
        <v>0.77</v>
      </c>
      <c r="C393" s="9">
        <f>vlookup(A393,'.XBT_5M Index Data'!$B$9:$C$509,2,false) * 1</f>
        <v>414.51</v>
      </c>
    </row>
    <row r="394">
      <c r="A394" s="27">
        <f>'.BVOL24H Index Data'!B394</f>
        <v>42444.60764</v>
      </c>
      <c r="B394" s="32">
        <f>vlookup(A394,'.BVOL24H Index Data'!$B$9:$C$509,2,false) * 1</f>
        <v>0.77</v>
      </c>
      <c r="C394" s="9">
        <f>vlookup(A394,'.XBT_5M Index Data'!$B$9:$C$509,2,false) * 1</f>
        <v>414.72</v>
      </c>
    </row>
    <row r="395">
      <c r="A395" s="27">
        <f>'.BVOL24H Index Data'!B395</f>
        <v>42444.60417</v>
      </c>
      <c r="B395" s="32">
        <f>vlookup(A395,'.BVOL24H Index Data'!$B$9:$C$509,2,false) * 1</f>
        <v>0.76</v>
      </c>
      <c r="C395" s="9">
        <f>vlookup(A395,'.XBT_5M Index Data'!$B$9:$C$509,2,false) * 1</f>
        <v>415.3</v>
      </c>
    </row>
    <row r="396">
      <c r="A396" s="27">
        <f>'.BVOL24H Index Data'!B396</f>
        <v>42444.60069</v>
      </c>
      <c r="B396" s="32">
        <f>vlookup(A396,'.BVOL24H Index Data'!$B$9:$C$509,2,false) * 1</f>
        <v>0.76</v>
      </c>
      <c r="C396" s="9">
        <f>vlookup(A396,'.XBT_5M Index Data'!$B$9:$C$509,2,false) * 1</f>
        <v>415.33</v>
      </c>
    </row>
    <row r="397">
      <c r="A397" s="27">
        <f>'.BVOL24H Index Data'!B397</f>
        <v>42444.59722</v>
      </c>
      <c r="B397" s="32">
        <f>vlookup(A397,'.BVOL24H Index Data'!$B$9:$C$509,2,false) * 1</f>
        <v>0.76</v>
      </c>
      <c r="C397" s="9">
        <f>vlookup(A397,'.XBT_5M Index Data'!$B$9:$C$509,2,false) * 1</f>
        <v>415.34</v>
      </c>
    </row>
    <row r="398">
      <c r="A398" s="27">
        <f>'.BVOL24H Index Data'!B398</f>
        <v>42444.59375</v>
      </c>
      <c r="B398" s="32">
        <f>vlookup(A398,'.BVOL24H Index Data'!$B$9:$C$509,2,false) * 1</f>
        <v>0.76</v>
      </c>
      <c r="C398" s="9">
        <f>vlookup(A398,'.XBT_5M Index Data'!$B$9:$C$509,2,false) * 1</f>
        <v>415.41</v>
      </c>
    </row>
    <row r="399">
      <c r="A399" s="27">
        <f>'.BVOL24H Index Data'!B399</f>
        <v>42444.59028</v>
      </c>
      <c r="B399" s="32">
        <f>vlookup(A399,'.BVOL24H Index Data'!$B$9:$C$509,2,false) * 1</f>
        <v>0.76</v>
      </c>
      <c r="C399" s="9">
        <f>vlookup(A399,'.XBT_5M Index Data'!$B$9:$C$509,2,false) * 1</f>
        <v>415.84</v>
      </c>
    </row>
    <row r="400">
      <c r="A400" s="27">
        <f>'.BVOL24H Index Data'!B400</f>
        <v>42444.58681</v>
      </c>
      <c r="B400" s="32">
        <f>vlookup(A400,'.BVOL24H Index Data'!$B$9:$C$509,2,false) * 1</f>
        <v>0.76</v>
      </c>
      <c r="C400" s="9">
        <f>vlookup(A400,'.XBT_5M Index Data'!$B$9:$C$509,2,false) * 1</f>
        <v>415.83</v>
      </c>
    </row>
    <row r="401">
      <c r="A401" s="27">
        <f>'.BVOL24H Index Data'!B401</f>
        <v>42444.58333</v>
      </c>
      <c r="B401" s="32">
        <f>vlookup(A401,'.BVOL24H Index Data'!$B$9:$C$509,2,false) * 1</f>
        <v>0.76</v>
      </c>
      <c r="C401" s="9">
        <f>vlookup(A401,'.XBT_5M Index Data'!$B$9:$C$509,2,false) * 1</f>
        <v>415.97</v>
      </c>
    </row>
    <row r="402">
      <c r="A402" s="27">
        <f>'.BVOL24H Index Data'!B402</f>
        <v>42444.57986</v>
      </c>
      <c r="B402" s="32">
        <f>vlookup(A402,'.BVOL24H Index Data'!$B$9:$C$509,2,false) * 1</f>
        <v>0.76</v>
      </c>
      <c r="C402" s="9">
        <f>vlookup(A402,'.XBT_5M Index Data'!$B$9:$C$509,2,false) * 1</f>
        <v>415.95</v>
      </c>
    </row>
    <row r="403">
      <c r="A403" s="27">
        <f>'.BVOL24H Index Data'!B403</f>
        <v>42444.57639</v>
      </c>
      <c r="B403" s="32">
        <f>vlookup(A403,'.BVOL24H Index Data'!$B$9:$C$509,2,false) * 1</f>
        <v>0.76</v>
      </c>
      <c r="C403" s="9">
        <f>vlookup(A403,'.XBT_5M Index Data'!$B$9:$C$509,2,false) * 1</f>
        <v>416.04</v>
      </c>
    </row>
    <row r="404">
      <c r="A404" s="27">
        <f>'.BVOL24H Index Data'!B404</f>
        <v>42444.57292</v>
      </c>
      <c r="B404" s="32">
        <f>vlookup(A404,'.BVOL24H Index Data'!$B$9:$C$509,2,false) * 1</f>
        <v>0.76</v>
      </c>
      <c r="C404" s="9">
        <f>vlookup(A404,'.XBT_5M Index Data'!$B$9:$C$509,2,false) * 1</f>
        <v>416.03</v>
      </c>
    </row>
    <row r="405">
      <c r="A405" s="27">
        <f>'.BVOL24H Index Data'!B405</f>
        <v>42444.56944</v>
      </c>
      <c r="B405" s="32">
        <f>vlookup(A405,'.BVOL24H Index Data'!$B$9:$C$509,2,false) * 1</f>
        <v>0.76</v>
      </c>
      <c r="C405" s="9">
        <f>vlookup(A405,'.XBT_5M Index Data'!$B$9:$C$509,2,false) * 1</f>
        <v>415.93</v>
      </c>
    </row>
    <row r="406">
      <c r="A406" s="27">
        <f>'.BVOL24H Index Data'!B406</f>
        <v>42444.56597</v>
      </c>
      <c r="B406" s="32">
        <f>vlookup(A406,'.BVOL24H Index Data'!$B$9:$C$509,2,false) * 1</f>
        <v>0.77</v>
      </c>
      <c r="C406" s="9">
        <f>vlookup(A406,'.XBT_5M Index Data'!$B$9:$C$509,2,false) * 1</f>
        <v>415.91</v>
      </c>
    </row>
    <row r="407">
      <c r="A407" s="27">
        <f>'.BVOL24H Index Data'!B407</f>
        <v>42444.5625</v>
      </c>
      <c r="B407" s="32">
        <f>vlookup(A407,'.BVOL24H Index Data'!$B$9:$C$509,2,false) * 1</f>
        <v>0.76</v>
      </c>
      <c r="C407" s="9">
        <f>vlookup(A407,'.XBT_5M Index Data'!$B$9:$C$509,2,false) * 1</f>
        <v>416.14</v>
      </c>
    </row>
    <row r="408">
      <c r="A408" s="27">
        <f>'.BVOL24H Index Data'!B408</f>
        <v>42444.55903</v>
      </c>
      <c r="B408" s="32">
        <f>vlookup(A408,'.BVOL24H Index Data'!$B$9:$C$509,2,false) * 1</f>
        <v>0.76</v>
      </c>
      <c r="C408" s="9">
        <f>vlookup(A408,'.XBT_5M Index Data'!$B$9:$C$509,2,false) * 1</f>
        <v>416.14</v>
      </c>
    </row>
    <row r="409">
      <c r="A409" s="27">
        <f>'.BVOL24H Index Data'!B409</f>
        <v>42444.55556</v>
      </c>
      <c r="B409" s="32">
        <f>vlookup(A409,'.BVOL24H Index Data'!$B$9:$C$509,2,false) * 1</f>
        <v>0.76</v>
      </c>
      <c r="C409" s="9">
        <f>vlookup(A409,'.XBT_5M Index Data'!$B$9:$C$509,2,false) * 1</f>
        <v>416.04</v>
      </c>
    </row>
    <row r="410">
      <c r="A410" s="27">
        <f>'.BVOL24H Index Data'!B410</f>
        <v>42444.55208</v>
      </c>
      <c r="B410" s="32">
        <f>vlookup(A410,'.BVOL24H Index Data'!$B$9:$C$509,2,false) * 1</f>
        <v>0.76</v>
      </c>
      <c r="C410" s="9">
        <f>vlookup(A410,'.XBT_5M Index Data'!$B$9:$C$509,2,false) * 1</f>
        <v>415.63</v>
      </c>
    </row>
    <row r="411">
      <c r="A411" s="27">
        <f>'.BVOL24H Index Data'!B411</f>
        <v>42444.54861</v>
      </c>
      <c r="B411" s="32">
        <f>vlookup(A411,'.BVOL24H Index Data'!$B$9:$C$509,2,false) * 1</f>
        <v>0.76</v>
      </c>
      <c r="C411" s="9">
        <f>vlookup(A411,'.XBT_5M Index Data'!$B$9:$C$509,2,false) * 1</f>
        <v>415.92</v>
      </c>
    </row>
    <row r="412">
      <c r="A412" s="27">
        <f>'.BVOL24H Index Data'!B412</f>
        <v>42444.54514</v>
      </c>
      <c r="B412" s="32">
        <f>vlookup(A412,'.BVOL24H Index Data'!$B$9:$C$509,2,false) * 1</f>
        <v>0.76</v>
      </c>
      <c r="C412" s="9">
        <f>vlookup(A412,'.XBT_5M Index Data'!$B$9:$C$509,2,false) * 1</f>
        <v>416.02</v>
      </c>
    </row>
    <row r="413">
      <c r="A413" s="27">
        <f>'.BVOL24H Index Data'!B413</f>
        <v>42444.54167</v>
      </c>
      <c r="B413" s="32">
        <f>vlookup(A413,'.BVOL24H Index Data'!$B$9:$C$509,2,false) * 1</f>
        <v>0.76</v>
      </c>
      <c r="C413" s="9">
        <f>vlookup(A413,'.XBT_5M Index Data'!$B$9:$C$509,2,false) * 1</f>
        <v>416.12</v>
      </c>
    </row>
    <row r="414">
      <c r="A414" s="27">
        <f>'.BVOL24H Index Data'!B414</f>
        <v>42444.53819</v>
      </c>
      <c r="B414" s="32">
        <f>vlookup(A414,'.BVOL24H Index Data'!$B$9:$C$509,2,false) * 1</f>
        <v>0.77</v>
      </c>
      <c r="C414" s="9">
        <f>vlookup(A414,'.XBT_5M Index Data'!$B$9:$C$509,2,false) * 1</f>
        <v>416.28</v>
      </c>
    </row>
    <row r="415">
      <c r="A415" s="27">
        <f>'.BVOL24H Index Data'!B415</f>
        <v>42444.53472</v>
      </c>
      <c r="B415" s="32">
        <f>vlookup(A415,'.BVOL24H Index Data'!$B$9:$C$509,2,false) * 1</f>
        <v>0.78</v>
      </c>
      <c r="C415" s="9">
        <f>vlookup(A415,'.XBT_5M Index Data'!$B$9:$C$509,2,false) * 1</f>
        <v>416.25</v>
      </c>
    </row>
    <row r="416">
      <c r="A416" s="27">
        <f>'.BVOL24H Index Data'!B416</f>
        <v>42444.53125</v>
      </c>
      <c r="B416" s="32">
        <f>vlookup(A416,'.BVOL24H Index Data'!$B$9:$C$509,2,false) * 1</f>
        <v>0.78</v>
      </c>
      <c r="C416" s="9">
        <f>vlookup(A416,'.XBT_5M Index Data'!$B$9:$C$509,2,false) * 1</f>
        <v>416.29</v>
      </c>
    </row>
    <row r="417">
      <c r="A417" s="27">
        <f>'.BVOL24H Index Data'!B417</f>
        <v>42444.52778</v>
      </c>
      <c r="B417" s="32">
        <f>vlookup(A417,'.BVOL24H Index Data'!$B$9:$C$509,2,false) * 1</f>
        <v>0.78</v>
      </c>
      <c r="C417" s="9">
        <f>vlookup(A417,'.XBT_5M Index Data'!$B$9:$C$509,2,false) * 1</f>
        <v>416.11</v>
      </c>
    </row>
    <row r="418">
      <c r="A418" s="27">
        <f>'.BVOL24H Index Data'!B418</f>
        <v>42444.52431</v>
      </c>
      <c r="B418" s="32">
        <f>vlookup(A418,'.BVOL24H Index Data'!$B$9:$C$509,2,false) * 1</f>
        <v>0.79</v>
      </c>
      <c r="C418" s="9">
        <f>vlookup(A418,'.XBT_5M Index Data'!$B$9:$C$509,2,false) * 1</f>
        <v>416.21</v>
      </c>
    </row>
    <row r="419">
      <c r="A419" s="27">
        <f>'.BVOL24H Index Data'!B419</f>
        <v>42444.52083</v>
      </c>
      <c r="B419" s="32">
        <f>vlookup(A419,'.BVOL24H Index Data'!$B$9:$C$509,2,false) * 1</f>
        <v>0.79</v>
      </c>
      <c r="C419" s="9">
        <f>vlookup(A419,'.XBT_5M Index Data'!$B$9:$C$509,2,false) * 1</f>
        <v>416.39</v>
      </c>
    </row>
    <row r="420">
      <c r="A420" s="27">
        <f>'.BVOL24H Index Data'!B420</f>
        <v>42444.51736</v>
      </c>
      <c r="B420" s="32">
        <f>vlookup(A420,'.BVOL24H Index Data'!$B$9:$C$509,2,false) * 1</f>
        <v>0.79</v>
      </c>
      <c r="C420" s="9">
        <f>vlookup(A420,'.XBT_5M Index Data'!$B$9:$C$509,2,false) * 1</f>
        <v>416.25</v>
      </c>
    </row>
    <row r="421">
      <c r="A421" s="27">
        <f>'.BVOL24H Index Data'!B421</f>
        <v>42444.51389</v>
      </c>
      <c r="B421" s="32">
        <f>vlookup(A421,'.BVOL24H Index Data'!$B$9:$C$509,2,false) * 1</f>
        <v>0.79</v>
      </c>
      <c r="C421" s="9">
        <f>vlookup(A421,'.XBT_5M Index Data'!$B$9:$C$509,2,false) * 1</f>
        <v>416.15</v>
      </c>
    </row>
    <row r="422">
      <c r="A422" s="27">
        <f>'.BVOL24H Index Data'!B422</f>
        <v>42444.51042</v>
      </c>
      <c r="B422" s="32">
        <f>vlookup(A422,'.BVOL24H Index Data'!$B$9:$C$509,2,false) * 1</f>
        <v>0.79</v>
      </c>
      <c r="C422" s="9">
        <f>vlookup(A422,'.XBT_5M Index Data'!$B$9:$C$509,2,false) * 1</f>
        <v>416.17</v>
      </c>
    </row>
    <row r="423">
      <c r="A423" s="27">
        <f>'.BVOL24H Index Data'!B423</f>
        <v>42444.50694</v>
      </c>
      <c r="B423" s="32">
        <f>vlookup(A423,'.BVOL24H Index Data'!$B$9:$C$509,2,false) * 1</f>
        <v>0.79</v>
      </c>
      <c r="C423" s="9">
        <f>vlookup(A423,'.XBT_5M Index Data'!$B$9:$C$509,2,false) * 1</f>
        <v>416.19</v>
      </c>
    </row>
    <row r="424">
      <c r="A424" s="27">
        <f>'.BVOL24H Index Data'!B424</f>
        <v>42444.50347</v>
      </c>
      <c r="B424" s="32">
        <f>vlookup(A424,'.BVOL24H Index Data'!$B$9:$C$509,2,false) * 1</f>
        <v>0.79</v>
      </c>
      <c r="C424" s="9">
        <f>vlookup(A424,'.XBT_5M Index Data'!$B$9:$C$509,2,false) * 1</f>
        <v>416.16</v>
      </c>
    </row>
    <row r="425">
      <c r="A425" s="27">
        <f>'.BVOL24H Index Data'!B425</f>
        <v>42444.5</v>
      </c>
      <c r="B425" s="32">
        <f>vlookup(A425,'.BVOL24H Index Data'!$B$9:$C$509,2,false) * 1</f>
        <v>0.8</v>
      </c>
      <c r="C425" s="9">
        <f>vlookup(A425,'.XBT_5M Index Data'!$B$9:$C$509,2,false) * 1</f>
        <v>416.26</v>
      </c>
    </row>
    <row r="426">
      <c r="A426" s="27">
        <f>'.BVOL24H Index Data'!B426</f>
        <v>42444.49653</v>
      </c>
      <c r="B426" s="32">
        <f>vlookup(A426,'.BVOL24H Index Data'!$B$9:$C$509,2,false) * 1</f>
        <v>0.8</v>
      </c>
      <c r="C426" s="9">
        <f>vlookup(A426,'.XBT_5M Index Data'!$B$9:$C$509,2,false) * 1</f>
        <v>416.17</v>
      </c>
    </row>
    <row r="427">
      <c r="A427" s="27">
        <f>'.BVOL24H Index Data'!B427</f>
        <v>42444.49306</v>
      </c>
      <c r="B427" s="32">
        <f>vlookup(A427,'.BVOL24H Index Data'!$B$9:$C$509,2,false) * 1</f>
        <v>0.8</v>
      </c>
      <c r="C427" s="9">
        <f>vlookup(A427,'.XBT_5M Index Data'!$B$9:$C$509,2,false) * 1</f>
        <v>416.11</v>
      </c>
    </row>
    <row r="428">
      <c r="A428" s="27">
        <f>'.BVOL24H Index Data'!B428</f>
        <v>42444.48958</v>
      </c>
      <c r="B428" s="32">
        <f>vlookup(A428,'.BVOL24H Index Data'!$B$9:$C$509,2,false) * 1</f>
        <v>0.8</v>
      </c>
      <c r="C428" s="9">
        <f>vlookup(A428,'.XBT_5M Index Data'!$B$9:$C$509,2,false) * 1</f>
        <v>416.01</v>
      </c>
    </row>
    <row r="429">
      <c r="A429" s="27">
        <f>'.BVOL24H Index Data'!B429</f>
        <v>42444.48611</v>
      </c>
      <c r="B429" s="32">
        <f>vlookup(A429,'.BVOL24H Index Data'!$B$9:$C$509,2,false) * 1</f>
        <v>0.8</v>
      </c>
      <c r="C429" s="9">
        <f>vlookup(A429,'.XBT_5M Index Data'!$B$9:$C$509,2,false) * 1</f>
        <v>415.96</v>
      </c>
    </row>
    <row r="430">
      <c r="A430" s="27">
        <f>'.BVOL24H Index Data'!B430</f>
        <v>42444.48264</v>
      </c>
      <c r="B430" s="32">
        <f>vlookup(A430,'.BVOL24H Index Data'!$B$9:$C$509,2,false) * 1</f>
        <v>0.8</v>
      </c>
      <c r="C430" s="9">
        <f>vlookup(A430,'.XBT_5M Index Data'!$B$9:$C$509,2,false) * 1</f>
        <v>416.19</v>
      </c>
    </row>
    <row r="431">
      <c r="A431" s="27">
        <f>'.BVOL24H Index Data'!B431</f>
        <v>42444.47917</v>
      </c>
      <c r="B431" s="32">
        <f>vlookup(A431,'.BVOL24H Index Data'!$B$9:$C$509,2,false) * 1</f>
        <v>0.8</v>
      </c>
      <c r="C431" s="9">
        <f>vlookup(A431,'.XBT_5M Index Data'!$B$9:$C$509,2,false) * 1</f>
        <v>416.18</v>
      </c>
    </row>
    <row r="432">
      <c r="A432" s="27">
        <f>'.BVOL24H Index Data'!B432</f>
        <v>42444.47569</v>
      </c>
      <c r="B432" s="32">
        <f>vlookup(A432,'.BVOL24H Index Data'!$B$9:$C$509,2,false) * 1</f>
        <v>0.8</v>
      </c>
      <c r="C432" s="9">
        <f>vlookup(A432,'.XBT_5M Index Data'!$B$9:$C$509,2,false) * 1</f>
        <v>416</v>
      </c>
    </row>
    <row r="433">
      <c r="A433" s="27">
        <f>'.BVOL24H Index Data'!B433</f>
        <v>42444.47222</v>
      </c>
      <c r="B433" s="32">
        <f>vlookup(A433,'.BVOL24H Index Data'!$B$9:$C$509,2,false) * 1</f>
        <v>0.8</v>
      </c>
      <c r="C433" s="9">
        <f>vlookup(A433,'.XBT_5M Index Data'!$B$9:$C$509,2,false) * 1</f>
        <v>415.77</v>
      </c>
    </row>
    <row r="434">
      <c r="A434" s="27">
        <f>'.BVOL24H Index Data'!B434</f>
        <v>42444.46875</v>
      </c>
      <c r="B434" s="32">
        <f>vlookup(A434,'.BVOL24H Index Data'!$B$9:$C$509,2,false) * 1</f>
        <v>0.8</v>
      </c>
      <c r="C434" s="9">
        <f>vlookup(A434,'.XBT_5M Index Data'!$B$9:$C$509,2,false) * 1</f>
        <v>415.7</v>
      </c>
    </row>
    <row r="435">
      <c r="A435" s="27">
        <f>'.BVOL24H Index Data'!B435</f>
        <v>42444.46528</v>
      </c>
      <c r="B435" s="32">
        <f>vlookup(A435,'.BVOL24H Index Data'!$B$9:$C$509,2,false) * 1</f>
        <v>0.8</v>
      </c>
      <c r="C435" s="9">
        <f>vlookup(A435,'.XBT_5M Index Data'!$B$9:$C$509,2,false) * 1</f>
        <v>415.82</v>
      </c>
    </row>
    <row r="436">
      <c r="A436" s="27">
        <f>'.BVOL24H Index Data'!B436</f>
        <v>42444.46181</v>
      </c>
      <c r="B436" s="32">
        <f>vlookup(A436,'.BVOL24H Index Data'!$B$9:$C$509,2,false) * 1</f>
        <v>0.8</v>
      </c>
      <c r="C436" s="9">
        <f>vlookup(A436,'.XBT_5M Index Data'!$B$9:$C$509,2,false) * 1</f>
        <v>415.77</v>
      </c>
    </row>
    <row r="437">
      <c r="A437" s="27">
        <f>'.BVOL24H Index Data'!B437</f>
        <v>42444.45833</v>
      </c>
      <c r="B437" s="32">
        <f>vlookup(A437,'.BVOL24H Index Data'!$B$9:$C$509,2,false) * 1</f>
        <v>0.79</v>
      </c>
      <c r="C437" s="9">
        <f>vlookup(A437,'.XBT_5M Index Data'!$B$9:$C$509,2,false) * 1</f>
        <v>416.07</v>
      </c>
    </row>
    <row r="438">
      <c r="A438" s="27">
        <f>'.BVOL24H Index Data'!B438</f>
        <v>42444.45486</v>
      </c>
      <c r="B438" s="32">
        <f>vlookup(A438,'.BVOL24H Index Data'!$B$9:$C$509,2,false) * 1</f>
        <v>0.79</v>
      </c>
      <c r="C438" s="9">
        <f>vlookup(A438,'.XBT_5M Index Data'!$B$9:$C$509,2,false) * 1</f>
        <v>415.76</v>
      </c>
    </row>
    <row r="439">
      <c r="A439" s="27">
        <f>'.BVOL24H Index Data'!B439</f>
        <v>42444.45139</v>
      </c>
      <c r="B439" s="32">
        <f>vlookup(A439,'.BVOL24H Index Data'!$B$9:$C$509,2,false) * 1</f>
        <v>0.78</v>
      </c>
      <c r="C439" s="9">
        <f>vlookup(A439,'.XBT_5M Index Data'!$B$9:$C$509,2,false) * 1</f>
        <v>415.24</v>
      </c>
    </row>
    <row r="440">
      <c r="A440" s="27">
        <f>'.BVOL24H Index Data'!B440</f>
        <v>42444.44792</v>
      </c>
      <c r="B440" s="32">
        <f>vlookup(A440,'.BVOL24H Index Data'!$B$9:$C$509,2,false) * 1</f>
        <v>0.78</v>
      </c>
      <c r="C440" s="9">
        <f>vlookup(A440,'.XBT_5M Index Data'!$B$9:$C$509,2,false) * 1</f>
        <v>415.1</v>
      </c>
    </row>
    <row r="441">
      <c r="A441" s="27">
        <f>'.BVOL24H Index Data'!B441</f>
        <v>42444.44444</v>
      </c>
      <c r="B441" s="32">
        <f>vlookup(A441,'.BVOL24H Index Data'!$B$9:$C$509,2,false) * 1</f>
        <v>0.78</v>
      </c>
      <c r="C441" s="9">
        <f>vlookup(A441,'.XBT_5M Index Data'!$B$9:$C$509,2,false) * 1</f>
        <v>414.9</v>
      </c>
    </row>
    <row r="442">
      <c r="A442" s="27">
        <f>'.BVOL24H Index Data'!B442</f>
        <v>42444.44097</v>
      </c>
      <c r="B442" s="32">
        <f>vlookup(A442,'.BVOL24H Index Data'!$B$9:$C$509,2,false) * 1</f>
        <v>0.78</v>
      </c>
      <c r="C442" s="9">
        <f>vlookup(A442,'.XBT_5M Index Data'!$B$9:$C$509,2,false) * 1</f>
        <v>414.77</v>
      </c>
    </row>
    <row r="443">
      <c r="A443" s="27">
        <f>'.BVOL24H Index Data'!B443</f>
        <v>42444.4375</v>
      </c>
      <c r="B443" s="32">
        <f>vlookup(A443,'.BVOL24H Index Data'!$B$9:$C$509,2,false) * 1</f>
        <v>0.78</v>
      </c>
      <c r="C443" s="9">
        <f>vlookup(A443,'.XBT_5M Index Data'!$B$9:$C$509,2,false) * 1</f>
        <v>414.83</v>
      </c>
    </row>
    <row r="444">
      <c r="A444" s="27">
        <f>'.BVOL24H Index Data'!B444</f>
        <v>42444.43403</v>
      </c>
      <c r="B444" s="32">
        <f>vlookup(A444,'.BVOL24H Index Data'!$B$9:$C$509,2,false) * 1</f>
        <v>0.78</v>
      </c>
      <c r="C444" s="9">
        <f>vlookup(A444,'.XBT_5M Index Data'!$B$9:$C$509,2,false) * 1</f>
        <v>414.72</v>
      </c>
    </row>
    <row r="445">
      <c r="A445" s="27">
        <f>'.BVOL24H Index Data'!B445</f>
        <v>42444.43056</v>
      </c>
      <c r="B445" s="32">
        <f>vlookup(A445,'.BVOL24H Index Data'!$B$9:$C$509,2,false) * 1</f>
        <v>0.78</v>
      </c>
      <c r="C445" s="9">
        <f>vlookup(A445,'.XBT_5M Index Data'!$B$9:$C$509,2,false) * 1</f>
        <v>414.66</v>
      </c>
    </row>
    <row r="446">
      <c r="A446" s="27">
        <f>'.BVOL24H Index Data'!B446</f>
        <v>42444.42708</v>
      </c>
      <c r="B446" s="32">
        <f>vlookup(A446,'.BVOL24H Index Data'!$B$9:$C$509,2,false) * 1</f>
        <v>0.78</v>
      </c>
      <c r="C446" s="9">
        <f>vlookup(A446,'.XBT_5M Index Data'!$B$9:$C$509,2,false) * 1</f>
        <v>414.7</v>
      </c>
    </row>
    <row r="447">
      <c r="A447" s="27">
        <f>'.BVOL24H Index Data'!B447</f>
        <v>42444.42361</v>
      </c>
      <c r="B447" s="32">
        <f>vlookup(A447,'.BVOL24H Index Data'!$B$9:$C$509,2,false) * 1</f>
        <v>0.78</v>
      </c>
      <c r="C447" s="9">
        <f>vlookup(A447,'.XBT_5M Index Data'!$B$9:$C$509,2,false) * 1</f>
        <v>414.72</v>
      </c>
    </row>
    <row r="448">
      <c r="A448" s="27">
        <f>'.BVOL24H Index Data'!B448</f>
        <v>42444.42014</v>
      </c>
      <c r="B448" s="32">
        <f>vlookup(A448,'.BVOL24H Index Data'!$B$9:$C$509,2,false) * 1</f>
        <v>0.79</v>
      </c>
      <c r="C448" s="9">
        <f>vlookup(A448,'.XBT_5M Index Data'!$B$9:$C$509,2,false) * 1</f>
        <v>414.82</v>
      </c>
    </row>
    <row r="449">
      <c r="A449" s="27">
        <f>'.BVOL24H Index Data'!B449</f>
        <v>42444.41667</v>
      </c>
      <c r="B449" s="32">
        <f>vlookup(A449,'.BVOL24H Index Data'!$B$9:$C$509,2,false) * 1</f>
        <v>0.79</v>
      </c>
      <c r="C449" s="9">
        <f>vlookup(A449,'.XBT_5M Index Data'!$B$9:$C$509,2,false) * 1</f>
        <v>414.83</v>
      </c>
    </row>
    <row r="450">
      <c r="A450" s="27">
        <f>'.BVOL24H Index Data'!B450</f>
        <v>42444.41319</v>
      </c>
      <c r="B450" s="32">
        <f>vlookup(A450,'.BVOL24H Index Data'!$B$9:$C$509,2,false) * 1</f>
        <v>0.78</v>
      </c>
      <c r="C450" s="9">
        <f>vlookup(A450,'.XBT_5M Index Data'!$B$9:$C$509,2,false) * 1</f>
        <v>414.66</v>
      </c>
    </row>
    <row r="451">
      <c r="A451" s="27">
        <f>'.BVOL24H Index Data'!B451</f>
        <v>42444.40972</v>
      </c>
      <c r="B451" s="32">
        <f>vlookup(A451,'.BVOL24H Index Data'!$B$9:$C$509,2,false) * 1</f>
        <v>0.78</v>
      </c>
      <c r="C451" s="9">
        <f>vlookup(A451,'.XBT_5M Index Data'!$B$9:$C$509,2,false) * 1</f>
        <v>414.77</v>
      </c>
    </row>
    <row r="452">
      <c r="A452" s="27">
        <f>'.BVOL24H Index Data'!B452</f>
        <v>42444.40625</v>
      </c>
      <c r="B452" s="32">
        <f>vlookup(A452,'.BVOL24H Index Data'!$B$9:$C$509,2,false) * 1</f>
        <v>0.79</v>
      </c>
      <c r="C452" s="9">
        <f>vlookup(A452,'.XBT_5M Index Data'!$B$9:$C$509,2,false) * 1</f>
        <v>414.78</v>
      </c>
    </row>
    <row r="453">
      <c r="A453" s="27">
        <f>'.BVOL24H Index Data'!B453</f>
        <v>42444.40278</v>
      </c>
      <c r="B453" s="32">
        <f>vlookup(A453,'.BVOL24H Index Data'!$B$9:$C$509,2,false) * 1</f>
        <v>0.79</v>
      </c>
      <c r="C453" s="9">
        <f>vlookup(A453,'.XBT_5M Index Data'!$B$9:$C$509,2,false) * 1</f>
        <v>414.86</v>
      </c>
    </row>
    <row r="454">
      <c r="A454" s="27">
        <f>'.BVOL24H Index Data'!B454</f>
        <v>42444.39931</v>
      </c>
      <c r="B454" s="32">
        <f>vlookup(A454,'.BVOL24H Index Data'!$B$9:$C$509,2,false) * 1</f>
        <v>0.79</v>
      </c>
      <c r="C454" s="9">
        <f>vlookup(A454,'.XBT_5M Index Data'!$B$9:$C$509,2,false) * 1</f>
        <v>415</v>
      </c>
    </row>
    <row r="455">
      <c r="A455" s="27">
        <f>'.BVOL24H Index Data'!B455</f>
        <v>42444.39583</v>
      </c>
      <c r="B455" s="32">
        <f>vlookup(A455,'.BVOL24H Index Data'!$B$9:$C$509,2,false) * 1</f>
        <v>0.79</v>
      </c>
      <c r="C455" s="9">
        <f>vlookup(A455,'.XBT_5M Index Data'!$B$9:$C$509,2,false) * 1</f>
        <v>414.92</v>
      </c>
    </row>
    <row r="456">
      <c r="A456" s="27">
        <f>'.BVOL24H Index Data'!B456</f>
        <v>42444.39236</v>
      </c>
      <c r="B456" s="32">
        <f>vlookup(A456,'.BVOL24H Index Data'!$B$9:$C$509,2,false) * 1</f>
        <v>0.79</v>
      </c>
      <c r="C456" s="9">
        <f>vlookup(A456,'.XBT_5M Index Data'!$B$9:$C$509,2,false) * 1</f>
        <v>414.91</v>
      </c>
    </row>
    <row r="457">
      <c r="A457" s="27">
        <f>'.BVOL24H Index Data'!B457</f>
        <v>42444.38889</v>
      </c>
      <c r="B457" s="32">
        <f>vlookup(A457,'.BVOL24H Index Data'!$B$9:$C$509,2,false) * 1</f>
        <v>0.79</v>
      </c>
      <c r="C457" s="9">
        <f>vlookup(A457,'.XBT_5M Index Data'!$B$9:$C$509,2,false) * 1</f>
        <v>415.27</v>
      </c>
    </row>
    <row r="458">
      <c r="A458" s="27">
        <f>'.BVOL24H Index Data'!B458</f>
        <v>42444.38542</v>
      </c>
      <c r="B458" s="32">
        <f>vlookup(A458,'.BVOL24H Index Data'!$B$9:$C$509,2,false) * 1</f>
        <v>0.79</v>
      </c>
      <c r="C458" s="9">
        <f>vlookup(A458,'.XBT_5M Index Data'!$B$9:$C$509,2,false) * 1</f>
        <v>415.25</v>
      </c>
    </row>
    <row r="459">
      <c r="A459" s="27">
        <f>'.BVOL24H Index Data'!B459</f>
        <v>42444.38194</v>
      </c>
      <c r="B459" s="32">
        <f>vlookup(A459,'.BVOL24H Index Data'!$B$9:$C$509,2,false) * 1</f>
        <v>0.79</v>
      </c>
      <c r="C459" s="9">
        <f>vlookup(A459,'.XBT_5M Index Data'!$B$9:$C$509,2,false) * 1</f>
        <v>415.11</v>
      </c>
    </row>
    <row r="460">
      <c r="A460" s="27">
        <f>'.BVOL24H Index Data'!B460</f>
        <v>42444.37847</v>
      </c>
      <c r="B460" s="32">
        <f>vlookup(A460,'.BVOL24H Index Data'!$B$9:$C$509,2,false) * 1</f>
        <v>0.79</v>
      </c>
      <c r="C460" s="9">
        <f>vlookup(A460,'.XBT_5M Index Data'!$B$9:$C$509,2,false) * 1</f>
        <v>415.19</v>
      </c>
    </row>
    <row r="461">
      <c r="A461" s="27">
        <f>'.BVOL24H Index Data'!B461</f>
        <v>42444.375</v>
      </c>
      <c r="B461" s="32">
        <f>vlookup(A461,'.BVOL24H Index Data'!$B$9:$C$509,2,false) * 1</f>
        <v>0.79</v>
      </c>
      <c r="C461" s="9">
        <f>vlookup(A461,'.XBT_5M Index Data'!$B$9:$C$509,2,false) * 1</f>
        <v>415.12</v>
      </c>
    </row>
    <row r="462">
      <c r="A462" s="27">
        <f>'.BVOL24H Index Data'!B462</f>
        <v>42444.37153</v>
      </c>
      <c r="B462" s="32">
        <f>vlookup(A462,'.BVOL24H Index Data'!$B$9:$C$509,2,false) * 1</f>
        <v>0.8</v>
      </c>
      <c r="C462" s="9">
        <f>vlookup(A462,'.XBT_5M Index Data'!$B$9:$C$509,2,false) * 1</f>
        <v>415.2</v>
      </c>
    </row>
    <row r="463">
      <c r="A463" s="27">
        <f>'.BVOL24H Index Data'!B463</f>
        <v>42444.36806</v>
      </c>
      <c r="B463" s="32">
        <f>vlookup(A463,'.BVOL24H Index Data'!$B$9:$C$509,2,false) * 1</f>
        <v>0.8</v>
      </c>
      <c r="C463" s="9">
        <f>vlookup(A463,'.XBT_5M Index Data'!$B$9:$C$509,2,false) * 1</f>
        <v>415.24</v>
      </c>
    </row>
    <row r="464">
      <c r="A464" s="27">
        <f>'.BVOL24H Index Data'!B464</f>
        <v>42444.36458</v>
      </c>
      <c r="B464" s="32">
        <f>vlookup(A464,'.BVOL24H Index Data'!$B$9:$C$509,2,false) * 1</f>
        <v>0.8</v>
      </c>
      <c r="C464" s="9">
        <f>vlookup(A464,'.XBT_5M Index Data'!$B$9:$C$509,2,false) * 1</f>
        <v>415.19</v>
      </c>
    </row>
    <row r="465">
      <c r="A465" s="27">
        <f>'.BVOL24H Index Data'!B465</f>
        <v>42444.36111</v>
      </c>
      <c r="B465" s="32">
        <f>vlookup(A465,'.BVOL24H Index Data'!$B$9:$C$509,2,false) * 1</f>
        <v>0.8</v>
      </c>
      <c r="C465" s="9">
        <f>vlookup(A465,'.XBT_5M Index Data'!$B$9:$C$509,2,false) * 1</f>
        <v>414.96</v>
      </c>
    </row>
    <row r="466">
      <c r="A466" s="27">
        <f>'.BVOL24H Index Data'!B466</f>
        <v>42444.35764</v>
      </c>
      <c r="B466" s="32">
        <f>vlookup(A466,'.BVOL24H Index Data'!$B$9:$C$509,2,false) * 1</f>
        <v>0.8</v>
      </c>
      <c r="C466" s="9">
        <f>vlookup(A466,'.XBT_5M Index Data'!$B$9:$C$509,2,false) * 1</f>
        <v>415.08</v>
      </c>
    </row>
    <row r="467">
      <c r="A467" s="27">
        <f>'.BVOL24H Index Data'!B467</f>
        <v>42444.35417</v>
      </c>
      <c r="B467" s="32">
        <f>vlookup(A467,'.BVOL24H Index Data'!$B$9:$C$509,2,false) * 1</f>
        <v>0.8</v>
      </c>
      <c r="C467" s="9">
        <f>vlookup(A467,'.XBT_5M Index Data'!$B$9:$C$509,2,false) * 1</f>
        <v>415.11</v>
      </c>
    </row>
    <row r="468">
      <c r="A468" s="27">
        <f>'.BVOL24H Index Data'!B468</f>
        <v>42444.35069</v>
      </c>
      <c r="B468" s="32">
        <f>vlookup(A468,'.BVOL24H Index Data'!$B$9:$C$509,2,false) * 1</f>
        <v>0.8</v>
      </c>
      <c r="C468" s="9">
        <f>vlookup(A468,'.XBT_5M Index Data'!$B$9:$C$509,2,false) * 1</f>
        <v>415.25</v>
      </c>
    </row>
    <row r="469">
      <c r="A469" s="27">
        <f>'.BVOL24H Index Data'!B469</f>
        <v>42444.34722</v>
      </c>
      <c r="B469" s="32">
        <f>vlookup(A469,'.BVOL24H Index Data'!$B$9:$C$509,2,false) * 1</f>
        <v>0.8</v>
      </c>
      <c r="C469" s="9">
        <f>vlookup(A469,'.XBT_5M Index Data'!$B$9:$C$509,2,false) * 1</f>
        <v>415.32</v>
      </c>
    </row>
    <row r="470">
      <c r="A470" s="27">
        <f>'.BVOL24H Index Data'!B470</f>
        <v>42444.34375</v>
      </c>
      <c r="B470" s="32">
        <f>vlookup(A470,'.BVOL24H Index Data'!$B$9:$C$509,2,false) * 1</f>
        <v>0.8</v>
      </c>
      <c r="C470" s="9">
        <f>vlookup(A470,'.XBT_5M Index Data'!$B$9:$C$509,2,false) * 1</f>
        <v>415.47</v>
      </c>
    </row>
    <row r="471">
      <c r="A471" s="27">
        <f>'.BVOL24H Index Data'!B471</f>
        <v>42444.34028</v>
      </c>
      <c r="B471" s="32">
        <f>vlookup(A471,'.BVOL24H Index Data'!$B$9:$C$509,2,false) * 1</f>
        <v>0.8</v>
      </c>
      <c r="C471" s="9">
        <f>vlookup(A471,'.XBT_5M Index Data'!$B$9:$C$509,2,false) * 1</f>
        <v>415.52</v>
      </c>
    </row>
    <row r="472">
      <c r="A472" s="27">
        <f>'.BVOL24H Index Data'!B472</f>
        <v>42444.33681</v>
      </c>
      <c r="B472" s="32">
        <f>vlookup(A472,'.BVOL24H Index Data'!$B$9:$C$509,2,false) * 1</f>
        <v>0.8</v>
      </c>
      <c r="C472" s="9">
        <f>vlookup(A472,'.XBT_5M Index Data'!$B$9:$C$509,2,false) * 1</f>
        <v>415.87</v>
      </c>
    </row>
    <row r="473">
      <c r="A473" s="27">
        <f>'.BVOL24H Index Data'!B473</f>
        <v>42444.33333</v>
      </c>
      <c r="B473" s="32">
        <f>vlookup(A473,'.BVOL24H Index Data'!$B$9:$C$509,2,false) * 1</f>
        <v>0.8</v>
      </c>
      <c r="C473" s="9">
        <f>vlookup(A473,'.XBT_5M Index Data'!$B$9:$C$509,2,false) * 1</f>
        <v>415.71</v>
      </c>
    </row>
    <row r="474">
      <c r="A474" s="27">
        <f>'.BVOL24H Index Data'!B474</f>
        <v>42444.32986</v>
      </c>
      <c r="B474" s="32">
        <f>vlookup(A474,'.BVOL24H Index Data'!$B$9:$C$509,2,false) * 1</f>
        <v>0.8</v>
      </c>
      <c r="C474" s="9">
        <f>vlookup(A474,'.XBT_5M Index Data'!$B$9:$C$509,2,false) * 1</f>
        <v>415.59</v>
      </c>
    </row>
    <row r="475">
      <c r="A475" s="27">
        <f>'.BVOL24H Index Data'!B475</f>
        <v>42444.32639</v>
      </c>
      <c r="B475" s="32">
        <f>vlookup(A475,'.BVOL24H Index Data'!$B$9:$C$509,2,false) * 1</f>
        <v>0.8</v>
      </c>
      <c r="C475" s="9">
        <f>vlookup(A475,'.XBT_5M Index Data'!$B$9:$C$509,2,false) * 1</f>
        <v>415.73</v>
      </c>
    </row>
    <row r="476">
      <c r="A476" s="27">
        <f>'.BVOL24H Index Data'!B476</f>
        <v>42444.32292</v>
      </c>
      <c r="B476" s="32">
        <f>vlookup(A476,'.BVOL24H Index Data'!$B$9:$C$509,2,false) * 1</f>
        <v>0.8</v>
      </c>
      <c r="C476" s="9">
        <f>vlookup(A476,'.XBT_5M Index Data'!$B$9:$C$509,2,false) * 1</f>
        <v>415.65</v>
      </c>
    </row>
    <row r="477">
      <c r="A477" s="27">
        <f>'.BVOL24H Index Data'!B477</f>
        <v>42444.31944</v>
      </c>
      <c r="B477" s="32">
        <f>vlookup(A477,'.BVOL24H Index Data'!$B$9:$C$509,2,false) * 1</f>
        <v>0.8</v>
      </c>
      <c r="C477" s="9">
        <f>vlookup(A477,'.XBT_5M Index Data'!$B$9:$C$509,2,false) * 1</f>
        <v>415.66</v>
      </c>
    </row>
    <row r="478">
      <c r="A478" s="27">
        <f>'.BVOL24H Index Data'!B478</f>
        <v>42444.31597</v>
      </c>
      <c r="B478" s="32">
        <f>vlookup(A478,'.BVOL24H Index Data'!$B$9:$C$509,2,false) * 1</f>
        <v>0.8</v>
      </c>
      <c r="C478" s="9">
        <f>vlookup(A478,'.XBT_5M Index Data'!$B$9:$C$509,2,false) * 1</f>
        <v>415.88</v>
      </c>
    </row>
    <row r="479">
      <c r="A479" s="27">
        <f>'.BVOL24H Index Data'!B479</f>
        <v>42444.3125</v>
      </c>
      <c r="B479" s="32">
        <f>vlookup(A479,'.BVOL24H Index Data'!$B$9:$C$509,2,false) * 1</f>
        <v>0.8</v>
      </c>
      <c r="C479" s="9">
        <f>vlookup(A479,'.XBT_5M Index Data'!$B$9:$C$509,2,false) * 1</f>
        <v>415.84</v>
      </c>
    </row>
    <row r="480">
      <c r="A480" s="27">
        <f>'.BVOL24H Index Data'!B480</f>
        <v>42444.30903</v>
      </c>
      <c r="B480" s="32">
        <f>vlookup(A480,'.BVOL24H Index Data'!$B$9:$C$509,2,false) * 1</f>
        <v>0.8</v>
      </c>
      <c r="C480" s="9">
        <f>vlookup(A480,'.XBT_5M Index Data'!$B$9:$C$509,2,false) * 1</f>
        <v>415.91</v>
      </c>
    </row>
    <row r="481">
      <c r="A481" s="27">
        <f>'.BVOL24H Index Data'!B481</f>
        <v>42444.30556</v>
      </c>
      <c r="B481" s="32">
        <f>vlookup(A481,'.BVOL24H Index Data'!$B$9:$C$509,2,false) * 1</f>
        <v>0.8</v>
      </c>
      <c r="C481" s="9">
        <f>vlookup(A481,'.XBT_5M Index Data'!$B$9:$C$509,2,false) * 1</f>
        <v>416.14</v>
      </c>
    </row>
    <row r="482">
      <c r="A482" s="27">
        <f>'.BVOL24H Index Data'!B482</f>
        <v>42444.30208</v>
      </c>
      <c r="B482" s="32">
        <f>vlookup(A482,'.BVOL24H Index Data'!$B$9:$C$509,2,false) * 1</f>
        <v>0.8</v>
      </c>
      <c r="C482" s="9">
        <f>vlookup(A482,'.XBT_5M Index Data'!$B$9:$C$509,2,false) * 1</f>
        <v>415.7</v>
      </c>
    </row>
    <row r="483">
      <c r="A483" s="27">
        <f>'.BVOL24H Index Data'!B483</f>
        <v>42444.29861</v>
      </c>
      <c r="B483" s="32">
        <f>vlookup(A483,'.BVOL24H Index Data'!$B$9:$C$509,2,false) * 1</f>
        <v>0.8</v>
      </c>
      <c r="C483" s="9">
        <f>vlookup(A483,'.XBT_5M Index Data'!$B$9:$C$509,2,false) * 1</f>
        <v>415.78</v>
      </c>
    </row>
    <row r="484">
      <c r="A484" s="27">
        <f>'.BVOL24H Index Data'!B484</f>
        <v>42444.29514</v>
      </c>
      <c r="B484" s="32">
        <f>vlookup(A484,'.BVOL24H Index Data'!$B$9:$C$509,2,false) * 1</f>
        <v>0.8</v>
      </c>
      <c r="C484" s="9">
        <f>vlookup(A484,'.XBT_5M Index Data'!$B$9:$C$509,2,false) * 1</f>
        <v>415.97</v>
      </c>
    </row>
    <row r="485">
      <c r="A485" s="27">
        <f>'.BVOL24H Index Data'!B485</f>
        <v>42444.29167</v>
      </c>
      <c r="B485" s="32">
        <f>vlookup(A485,'.BVOL24H Index Data'!$B$9:$C$509,2,false) * 1</f>
        <v>0.8</v>
      </c>
      <c r="C485" s="9">
        <f>vlookup(A485,'.XBT_5M Index Data'!$B$9:$C$509,2,false) * 1</f>
        <v>415.77</v>
      </c>
    </row>
    <row r="486">
      <c r="A486" s="27">
        <f>'.BVOL24H Index Data'!B486</f>
        <v>42444.28819</v>
      </c>
      <c r="B486" s="32">
        <f>vlookup(A486,'.BVOL24H Index Data'!$B$9:$C$509,2,false) * 1</f>
        <v>0.8</v>
      </c>
      <c r="C486" s="9">
        <f>vlookup(A486,'.XBT_5M Index Data'!$B$9:$C$509,2,false) * 1</f>
        <v>415.86</v>
      </c>
    </row>
    <row r="487">
      <c r="A487" s="27">
        <f>'.BVOL24H Index Data'!B487</f>
        <v>42444.28472</v>
      </c>
      <c r="B487" s="32">
        <f>vlookup(A487,'.BVOL24H Index Data'!$B$9:$C$509,2,false) * 1</f>
        <v>0.8</v>
      </c>
      <c r="C487" s="9">
        <f>vlookup(A487,'.XBT_5M Index Data'!$B$9:$C$509,2,false) * 1</f>
        <v>416.1</v>
      </c>
    </row>
    <row r="488">
      <c r="A488" s="27">
        <f>'.BVOL24H Index Data'!B488</f>
        <v>42444.28125</v>
      </c>
      <c r="B488" s="32">
        <f>vlookup(A488,'.BVOL24H Index Data'!$B$9:$C$509,2,false) * 1</f>
        <v>0.79</v>
      </c>
      <c r="C488" s="9">
        <f>vlookup(A488,'.XBT_5M Index Data'!$B$9:$C$509,2,false) * 1</f>
        <v>416.4</v>
      </c>
    </row>
    <row r="489">
      <c r="A489" s="27">
        <f>'.BVOL24H Index Data'!B489</f>
        <v>42444.27778</v>
      </c>
      <c r="B489" s="32">
        <f>vlookup(A489,'.BVOL24H Index Data'!$B$9:$C$509,2,false) * 1</f>
        <v>0.79</v>
      </c>
      <c r="C489" s="9">
        <f>vlookup(A489,'.XBT_5M Index Data'!$B$9:$C$509,2,false) * 1</f>
        <v>416.36</v>
      </c>
    </row>
    <row r="490">
      <c r="A490" s="27">
        <f>'.BVOL24H Index Data'!B490</f>
        <v>42444.27431</v>
      </c>
      <c r="B490" s="32">
        <f>vlookup(A490,'.BVOL24H Index Data'!$B$9:$C$509,2,false) * 1</f>
        <v>0.8</v>
      </c>
      <c r="C490" s="9">
        <f>vlookup(A490,'.XBT_5M Index Data'!$B$9:$C$509,2,false) * 1</f>
        <v>416.46</v>
      </c>
    </row>
    <row r="491">
      <c r="A491" s="27">
        <f>'.BVOL24H Index Data'!B491</f>
        <v>42444.27083</v>
      </c>
      <c r="B491" s="32">
        <f>vlookup(A491,'.BVOL24H Index Data'!$B$9:$C$509,2,false) * 1</f>
        <v>0.79</v>
      </c>
      <c r="C491" s="9">
        <f>vlookup(A491,'.XBT_5M Index Data'!$B$9:$C$509,2,false) * 1</f>
        <v>416.34</v>
      </c>
    </row>
    <row r="492">
      <c r="A492" s="27">
        <f>'.BVOL24H Index Data'!B492</f>
        <v>42444.26736</v>
      </c>
      <c r="B492" s="32">
        <f>vlookup(A492,'.BVOL24H Index Data'!$B$9:$C$509,2,false) * 1</f>
        <v>0.79</v>
      </c>
      <c r="C492" s="9">
        <f>vlookup(A492,'.XBT_5M Index Data'!$B$9:$C$509,2,false) * 1</f>
        <v>416.54</v>
      </c>
    </row>
    <row r="493">
      <c r="A493" s="27">
        <f>'.BVOL24H Index Data'!B493</f>
        <v>42444.26389</v>
      </c>
      <c r="B493" s="32">
        <f>vlookup(A493,'.BVOL24H Index Data'!$B$9:$C$509,2,false) * 1</f>
        <v>0.79</v>
      </c>
      <c r="C493" s="9">
        <f>vlookup(A493,'.XBT_5M Index Data'!$B$9:$C$509,2,false) * 1</f>
        <v>416.42</v>
      </c>
    </row>
    <row r="494">
      <c r="A494" s="27">
        <f>'.BVOL24H Index Data'!B494</f>
        <v>42444.26042</v>
      </c>
      <c r="B494" s="32">
        <f>vlookup(A494,'.BVOL24H Index Data'!$B$9:$C$509,2,false) * 1</f>
        <v>0.79</v>
      </c>
      <c r="C494" s="9">
        <f>vlookup(A494,'.XBT_5M Index Data'!$B$9:$C$509,2,false) * 1</f>
        <v>416.03</v>
      </c>
    </row>
    <row r="495">
      <c r="A495" s="27">
        <f>'.BVOL24H Index Data'!B495</f>
        <v>42444.25694</v>
      </c>
      <c r="B495" s="32">
        <f>vlookup(A495,'.BVOL24H Index Data'!$B$9:$C$509,2,false) * 1</f>
        <v>0.79</v>
      </c>
      <c r="C495" s="9">
        <f>vlookup(A495,'.XBT_5M Index Data'!$B$9:$C$509,2,false) * 1</f>
        <v>416.14</v>
      </c>
    </row>
    <row r="496">
      <c r="A496" s="27">
        <f>'.BVOL24H Index Data'!B496</f>
        <v>42444.25347</v>
      </c>
      <c r="B496" s="32">
        <f>vlookup(A496,'.BVOL24H Index Data'!$B$9:$C$509,2,false) * 1</f>
        <v>0.79</v>
      </c>
      <c r="C496" s="9">
        <f>vlookup(A496,'.XBT_5M Index Data'!$B$9:$C$509,2,false) * 1</f>
        <v>416.19</v>
      </c>
    </row>
    <row r="497">
      <c r="A497" s="27">
        <f>'.BVOL24H Index Data'!B497</f>
        <v>42444.25</v>
      </c>
      <c r="B497" s="32">
        <f>vlookup(A497,'.BVOL24H Index Data'!$B$9:$C$509,2,false) * 1</f>
        <v>0.79</v>
      </c>
      <c r="C497" s="9">
        <f>vlookup(A497,'.XBT_5M Index Data'!$B$9:$C$509,2,false) * 1</f>
        <v>415.97</v>
      </c>
    </row>
    <row r="498">
      <c r="A498" s="27">
        <f>'.BVOL24H Index Data'!B498</f>
        <v>42444.24653</v>
      </c>
      <c r="B498" s="32">
        <f>vlookup(A498,'.BVOL24H Index Data'!$B$9:$C$509,2,false) * 1</f>
        <v>0.79</v>
      </c>
      <c r="C498" s="9">
        <f>vlookup(A498,'.XBT_5M Index Data'!$B$9:$C$509,2,false) * 1</f>
        <v>415.94</v>
      </c>
    </row>
    <row r="499">
      <c r="A499" s="27">
        <f>'.BVOL24H Index Data'!B499</f>
        <v>42444.24306</v>
      </c>
      <c r="B499" s="32">
        <f>vlookup(A499,'.BVOL24H Index Data'!$B$9:$C$509,2,false) * 1</f>
        <v>0.79</v>
      </c>
      <c r="C499" s="9">
        <f>vlookup(A499,'.XBT_5M Index Data'!$B$9:$C$509,2,false) * 1</f>
        <v>415.93</v>
      </c>
    </row>
    <row r="500">
      <c r="A500" s="27">
        <f>'.BVOL24H Index Data'!B500</f>
        <v>42444.23958</v>
      </c>
      <c r="B500" s="32">
        <f>vlookup(A500,'.BVOL24H Index Data'!$B$9:$C$509,2,false) * 1</f>
        <v>0.79</v>
      </c>
      <c r="C500" s="9">
        <f>vlookup(A500,'.XBT_5M Index Data'!$B$9:$C$509,2,false) * 1</f>
        <v>415.87</v>
      </c>
    </row>
    <row r="501">
      <c r="A501" s="27">
        <f>'.BVOL24H Index Data'!B501</f>
        <v>42444.23611</v>
      </c>
      <c r="B501" s="32">
        <f>vlookup(A501,'.BVOL24H Index Data'!$B$9:$C$509,2,false) * 1</f>
        <v>0.79</v>
      </c>
      <c r="C501" s="9">
        <f>vlookup(A501,'.XBT_5M Index Data'!$B$9:$C$509,2,false) * 1</f>
        <v>415.65</v>
      </c>
    </row>
    <row r="502">
      <c r="A502" s="27">
        <f>'.BVOL24H Index Data'!B502</f>
        <v>42444.23264</v>
      </c>
      <c r="B502" s="32">
        <f>vlookup(A502,'.BVOL24H Index Data'!$B$9:$C$509,2,false) * 1</f>
        <v>0.78</v>
      </c>
      <c r="C502" s="9">
        <f>vlookup(A502,'.XBT_5M Index Data'!$B$9:$C$509,2,false) * 1</f>
        <v>415.86</v>
      </c>
    </row>
    <row r="503">
      <c r="A503" s="27">
        <f>'.BVOL24H Index Data'!B503</f>
        <v>42444.22917</v>
      </c>
      <c r="B503" s="32">
        <f>vlookup(A503,'.BVOL24H Index Data'!$B$9:$C$509,2,false) * 1</f>
        <v>0.78</v>
      </c>
      <c r="C503" s="9">
        <f>vlookup(A503,'.XBT_5M Index Data'!$B$9:$C$509,2,false) * 1</f>
        <v>415.98</v>
      </c>
    </row>
    <row r="504">
      <c r="A504" s="27">
        <f>'.BVOL24H Index Data'!B504</f>
        <v>42444.22569</v>
      </c>
      <c r="B504" s="32">
        <f>vlookup(A504,'.BVOL24H Index Data'!$B$9:$C$509,2,false) * 1</f>
        <v>0.78</v>
      </c>
      <c r="C504" s="9">
        <f>vlookup(A504,'.XBT_5M Index Data'!$B$9:$C$509,2,false) * 1</f>
        <v>416.39</v>
      </c>
    </row>
    <row r="505">
      <c r="A505" s="27">
        <f>'.BVOL24H Index Data'!B505</f>
        <v>42444.22222</v>
      </c>
      <c r="B505" s="32">
        <f>vlookup(A505,'.BVOL24H Index Data'!$B$9:$C$509,2,false) * 1</f>
        <v>0.79</v>
      </c>
      <c r="C505" s="9">
        <f>vlookup(A505,'.XBT_5M Index Data'!$B$9:$C$509,2,false) * 1</f>
        <v>416.53</v>
      </c>
    </row>
    <row r="506">
      <c r="A506" s="27">
        <f>'.BVOL24H Index Data'!B506</f>
        <v>42444.21875</v>
      </c>
      <c r="B506" s="32">
        <f>vlookup(A506,'.BVOL24H Index Data'!$B$9:$C$509,2,false) * 1</f>
        <v>0.78</v>
      </c>
      <c r="C506" s="9">
        <f>vlookup(A506,'.XBT_5M Index Data'!$B$9:$C$509,2,false) * 1</f>
        <v>416.38</v>
      </c>
    </row>
    <row r="507">
      <c r="A507" s="27">
        <f>'.BVOL24H Index Data'!B507</f>
        <v>42444.21528</v>
      </c>
      <c r="B507" s="32">
        <f>vlookup(A507,'.BVOL24H Index Data'!$B$9:$C$509,2,false) * 1</f>
        <v>0.78</v>
      </c>
      <c r="C507" s="9">
        <f>vlookup(A507,'.XBT_5M Index Data'!$B$9:$C$509,2,false) * 1</f>
        <v>416.45</v>
      </c>
    </row>
    <row r="508">
      <c r="A508" s="27">
        <f>'.BVOL24H Index Data'!B508</f>
        <v>42444.21181</v>
      </c>
      <c r="B508" s="32">
        <f>vlookup(A508,'.BVOL24H Index Data'!$B$9:$C$509,2,false) * 1</f>
        <v>0.78</v>
      </c>
      <c r="C508" s="9">
        <f>vlookup(A508,'.XBT_5M Index Data'!$B$9:$C$509,2,false) * 1</f>
        <v>416.6</v>
      </c>
    </row>
    <row r="509">
      <c r="A509" s="27">
        <f>'.BVOL24H Index Data'!B509</f>
        <v>42444.20833</v>
      </c>
      <c r="B509" s="32">
        <f>vlookup(A509,'.BVOL24H Index Data'!$B$9:$C$509,2,false) * 1</f>
        <v>0.78</v>
      </c>
      <c r="C509" s="9">
        <f>vlookup(A509,'.XBT_5M Index Data'!$B$9:$C$509,2,false) * 1</f>
        <v>416.43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71"/>
    <col customWidth="1" min="3" max="3" width="19.57"/>
  </cols>
  <sheetData>
    <row r="1">
      <c r="A1" s="4"/>
      <c r="B1" s="4"/>
      <c r="C1" s="4"/>
    </row>
    <row r="2">
      <c r="A2" s="4"/>
      <c r="B2" s="4"/>
      <c r="C2" s="4"/>
    </row>
    <row r="3">
      <c r="A3" s="4"/>
      <c r="B3" s="4"/>
      <c r="C3" s="4"/>
    </row>
    <row r="4">
      <c r="A4" s="4"/>
      <c r="B4" s="4"/>
      <c r="C4" s="4"/>
      <c r="D4" s="13" t="s">
        <v>1489</v>
      </c>
    </row>
    <row r="5">
      <c r="A5" s="4"/>
      <c r="B5" s="4"/>
      <c r="C5" s="4"/>
      <c r="D5" s="14" t="s">
        <v>1492</v>
      </c>
    </row>
    <row r="6">
      <c r="A6" s="4"/>
      <c r="B6" s="4"/>
      <c r="C6" s="4"/>
    </row>
    <row r="7">
      <c r="A7" s="4"/>
      <c r="B7" s="4"/>
      <c r="C7" s="4"/>
    </row>
    <row r="8">
      <c r="A8" s="4"/>
      <c r="B8" s="4"/>
      <c r="C8" s="4"/>
    </row>
    <row r="9">
      <c r="A9" s="6" t="s">
        <v>9</v>
      </c>
      <c r="B9" s="6" t="s">
        <v>1453</v>
      </c>
      <c r="C9" s="6" t="s">
        <v>1496</v>
      </c>
      <c r="E9" s="24"/>
    </row>
    <row r="10">
      <c r="A10" s="27">
        <f>'Hourly .BVOL24H Index Data'!B10</f>
        <v>42445.91667</v>
      </c>
      <c r="B10" s="32">
        <f>vlookup(A10,'Hourly .BVOL24H Index Data'!$B$9:$C$509,2,false) * 1</f>
        <v>0.59</v>
      </c>
      <c r="C10" s="9">
        <f>vlookup(A10,'Hourly .XBT Index Data'!$B$9:$C$509,2,false) * 1</f>
        <v>415.65</v>
      </c>
    </row>
    <row r="11">
      <c r="A11" s="27">
        <f>'Hourly .BVOL24H Index Data'!B11</f>
        <v>42445.875</v>
      </c>
      <c r="B11" s="32">
        <f>vlookup(A11,'Hourly .BVOL24H Index Data'!$B$9:$C$509,2,false) * 1</f>
        <v>0.59</v>
      </c>
      <c r="C11" s="9">
        <f>vlookup(A11,'Hourly .XBT Index Data'!$B$9:$C$509,2,false) * 1</f>
        <v>415.74</v>
      </c>
    </row>
    <row r="12">
      <c r="A12" s="27">
        <f>'Hourly .BVOL24H Index Data'!B12</f>
        <v>42445.83333</v>
      </c>
      <c r="B12" s="32">
        <f>vlookup(A12,'Hourly .BVOL24H Index Data'!$B$9:$C$509,2,false) * 1</f>
        <v>0.57</v>
      </c>
      <c r="C12" s="9">
        <f>vlookup(A12,'Hourly .XBT Index Data'!$B$9:$C$509,2,false) * 1</f>
        <v>415.46</v>
      </c>
    </row>
    <row r="13">
      <c r="A13" s="27">
        <f>'Hourly .BVOL24H Index Data'!B13</f>
        <v>42445.79167</v>
      </c>
      <c r="B13" s="32">
        <f>vlookup(A13,'Hourly .BVOL24H Index Data'!$B$9:$C$509,2,false) * 1</f>
        <v>0.55</v>
      </c>
      <c r="C13" s="9">
        <f>vlookup(A13,'Hourly .XBT Index Data'!$B$9:$C$509,2,false) * 1</f>
        <v>415.44</v>
      </c>
    </row>
    <row r="14">
      <c r="A14" s="27">
        <f>'Hourly .BVOL24H Index Data'!B14</f>
        <v>42445.75</v>
      </c>
      <c r="B14" s="32">
        <f>vlookup(A14,'Hourly .BVOL24H Index Data'!$B$9:$C$509,2,false) * 1</f>
        <v>0.55</v>
      </c>
      <c r="C14" s="9">
        <f>vlookup(A14,'Hourly .XBT Index Data'!$B$9:$C$509,2,false) * 1</f>
        <v>415.4</v>
      </c>
    </row>
    <row r="15">
      <c r="A15" s="27">
        <f>'Hourly .BVOL24H Index Data'!B15</f>
        <v>42445.70833</v>
      </c>
      <c r="B15" s="32">
        <f>vlookup(A15,'Hourly .BVOL24H Index Data'!$B$9:$C$509,2,false) * 1</f>
        <v>0.55</v>
      </c>
      <c r="C15" s="9">
        <f>vlookup(A15,'Hourly .XBT Index Data'!$B$9:$C$509,2,false) * 1</f>
        <v>415.29</v>
      </c>
    </row>
    <row r="16">
      <c r="A16" s="27">
        <f>'Hourly .BVOL24H Index Data'!B16</f>
        <v>42445.66667</v>
      </c>
      <c r="B16" s="32">
        <f>vlookup(A16,'Hourly .BVOL24H Index Data'!$B$9:$C$509,2,false) * 1</f>
        <v>0.56</v>
      </c>
      <c r="C16" s="9">
        <f>vlookup(A16,'Hourly .XBT Index Data'!$B$9:$C$509,2,false) * 1</f>
        <v>414.71</v>
      </c>
    </row>
    <row r="17">
      <c r="A17" s="27">
        <f>'Hourly .BVOL24H Index Data'!B17</f>
        <v>42445.625</v>
      </c>
      <c r="B17" s="32">
        <f>vlookup(A17,'Hourly .BVOL24H Index Data'!$B$9:$C$509,2,false) * 1</f>
        <v>0.58</v>
      </c>
      <c r="C17" s="9">
        <f>vlookup(A17,'Hourly .XBT Index Data'!$B$9:$C$509,2,false) * 1</f>
        <v>415.17</v>
      </c>
    </row>
    <row r="18">
      <c r="A18" s="27">
        <f>'Hourly .BVOL24H Index Data'!B18</f>
        <v>42445.58333</v>
      </c>
      <c r="B18" s="32">
        <f>vlookup(A18,'Hourly .BVOL24H Index Data'!$B$9:$C$509,2,false) * 1</f>
        <v>0.66</v>
      </c>
      <c r="C18" s="9">
        <f>vlookup(A18,'Hourly .XBT Index Data'!$B$9:$C$509,2,false) * 1</f>
        <v>414.69</v>
      </c>
    </row>
    <row r="19">
      <c r="A19" s="27">
        <f>'Hourly .BVOL24H Index Data'!B19</f>
        <v>42445.54167</v>
      </c>
      <c r="B19" s="32">
        <f>vlookup(A19,'Hourly .BVOL24H Index Data'!$B$9:$C$509,2,false) * 1</f>
        <v>0.65</v>
      </c>
      <c r="C19" s="9">
        <f>vlookup(A19,'Hourly .XBT Index Data'!$B$9:$C$509,2,false) * 1</f>
        <v>414.72</v>
      </c>
    </row>
    <row r="20">
      <c r="A20" s="27">
        <f>'Hourly .BVOL24H Index Data'!B20</f>
        <v>42445.5</v>
      </c>
      <c r="B20" s="32">
        <f>vlookup(A20,'Hourly .BVOL24H Index Data'!$B$9:$C$509,2,false) * 1</f>
        <v>0.65</v>
      </c>
      <c r="C20" s="9">
        <f>vlookup(A20,'Hourly .XBT Index Data'!$B$9:$C$509,2,false) * 1</f>
        <v>415.11</v>
      </c>
    </row>
    <row r="21">
      <c r="A21" s="27">
        <f>'Hourly .BVOL24H Index Data'!B21</f>
        <v>42445.45833</v>
      </c>
      <c r="B21" s="32">
        <f>vlookup(A21,'Hourly .BVOL24H Index Data'!$B$9:$C$509,2,false) * 1</f>
        <v>0.63</v>
      </c>
      <c r="C21" s="9">
        <f>vlookup(A21,'Hourly .XBT Index Data'!$B$9:$C$509,2,false) * 1</f>
        <v>415.41</v>
      </c>
    </row>
    <row r="22">
      <c r="A22" s="27">
        <f>'Hourly .BVOL24H Index Data'!B22</f>
        <v>42445.41667</v>
      </c>
      <c r="B22" s="32">
        <f>vlookup(A22,'Hourly .BVOL24H Index Data'!$B$9:$C$509,2,false) * 1</f>
        <v>0.63</v>
      </c>
      <c r="C22" s="9">
        <f>vlookup(A22,'Hourly .XBT Index Data'!$B$9:$C$509,2,false) * 1</f>
        <v>414.21</v>
      </c>
    </row>
    <row r="23">
      <c r="A23" s="27">
        <f>'Hourly .BVOL24H Index Data'!B23</f>
        <v>42445.375</v>
      </c>
      <c r="B23" s="32">
        <f>vlookup(A23,'Hourly .BVOL24H Index Data'!$B$9:$C$509,2,false) * 1</f>
        <v>0.64</v>
      </c>
      <c r="C23" s="9">
        <f>vlookup(A23,'Hourly .XBT Index Data'!$B$9:$C$509,2,false) * 1</f>
        <v>414.04</v>
      </c>
    </row>
    <row r="24">
      <c r="A24" s="27">
        <f>'Hourly .BVOL24H Index Data'!B24</f>
        <v>42445.33333</v>
      </c>
      <c r="B24" s="32">
        <f>vlookup(A24,'Hourly .BVOL24H Index Data'!$B$9:$C$509,2,false) * 1</f>
        <v>0.64</v>
      </c>
      <c r="C24" s="9">
        <f>vlookup(A24,'Hourly .XBT Index Data'!$B$9:$C$509,2,false) * 1</f>
        <v>413.9</v>
      </c>
    </row>
    <row r="25">
      <c r="A25" s="27">
        <f>'Hourly .BVOL24H Index Data'!B25</f>
        <v>42445.29167</v>
      </c>
      <c r="B25" s="32">
        <f>vlookup(A25,'Hourly .BVOL24H Index Data'!$B$9:$C$509,2,false) * 1</f>
        <v>0.66</v>
      </c>
      <c r="C25" s="9">
        <f>vlookup(A25,'Hourly .XBT Index Data'!$B$9:$C$509,2,false) * 1</f>
        <v>414.6</v>
      </c>
    </row>
    <row r="26">
      <c r="A26" s="27">
        <f>'Hourly .BVOL24H Index Data'!B26</f>
        <v>42445.25</v>
      </c>
      <c r="B26" s="32">
        <f>vlookup(A26,'Hourly .BVOL24H Index Data'!$B$9:$C$509,2,false) * 1</f>
        <v>0.67</v>
      </c>
      <c r="C26" s="9">
        <f>vlookup(A26,'Hourly .XBT Index Data'!$B$9:$C$509,2,false) * 1</f>
        <v>414.59</v>
      </c>
    </row>
    <row r="27">
      <c r="A27" s="27">
        <f>'Hourly .BVOL24H Index Data'!B27</f>
        <v>42445.20833</v>
      </c>
      <c r="B27" s="32">
        <f>vlookup(A27,'Hourly .BVOL24H Index Data'!$B$9:$C$509,2,false) * 1</f>
        <v>0.68</v>
      </c>
      <c r="C27" s="9">
        <f>vlookup(A27,'Hourly .XBT Index Data'!$B$9:$C$509,2,false) * 1</f>
        <v>414.65</v>
      </c>
    </row>
    <row r="28">
      <c r="A28" s="27">
        <f>'Hourly .BVOL24H Index Data'!B28</f>
        <v>42445.16667</v>
      </c>
      <c r="B28" s="32">
        <f>vlookup(A28,'Hourly .BVOL24H Index Data'!$B$9:$C$509,2,false) * 1</f>
        <v>0.7</v>
      </c>
      <c r="C28" s="9">
        <f>vlookup(A28,'Hourly .XBT Index Data'!$B$9:$C$509,2,false) * 1</f>
        <v>414.38</v>
      </c>
    </row>
    <row r="29">
      <c r="A29" s="27">
        <f>'Hourly .BVOL24H Index Data'!B29</f>
        <v>42445.125</v>
      </c>
      <c r="B29" s="32">
        <f>vlookup(A29,'Hourly .BVOL24H Index Data'!$B$9:$C$509,2,false) * 1</f>
        <v>0.74</v>
      </c>
      <c r="C29" s="9">
        <f>vlookup(A29,'Hourly .XBT Index Data'!$B$9:$C$509,2,false) * 1</f>
        <v>414.65</v>
      </c>
    </row>
    <row r="30">
      <c r="A30" s="27">
        <f>'Hourly .BVOL24H Index Data'!B30</f>
        <v>42445.08333</v>
      </c>
      <c r="B30" s="32">
        <f>vlookup(A30,'Hourly .BVOL24H Index Data'!$B$9:$C$509,2,false) * 1</f>
        <v>0.76</v>
      </c>
      <c r="C30" s="9">
        <f>vlookup(A30,'Hourly .XBT Index Data'!$B$9:$C$509,2,false) * 1</f>
        <v>414.86</v>
      </c>
    </row>
    <row r="31">
      <c r="A31" s="27">
        <f>'Hourly .BVOL24H Index Data'!B31</f>
        <v>42445.04167</v>
      </c>
      <c r="B31" s="32">
        <f>vlookup(A31,'Hourly .BVOL24H Index Data'!$B$9:$C$509,2,false) * 1</f>
        <v>0.77</v>
      </c>
      <c r="C31" s="9">
        <f>vlookup(A31,'Hourly .XBT Index Data'!$B$9:$C$509,2,false) * 1</f>
        <v>416.1</v>
      </c>
    </row>
    <row r="32">
      <c r="A32" s="27">
        <f>'Hourly .BVOL24H Index Data'!B32</f>
        <v>42445</v>
      </c>
      <c r="B32" s="32">
        <f>vlookup(A32,'Hourly .BVOL24H Index Data'!$B$9:$C$509,2,false) * 1</f>
        <v>0.78</v>
      </c>
      <c r="C32" s="9">
        <f>vlookup(A32,'Hourly .XBT Index Data'!$B$9:$C$509,2,false) * 1</f>
        <v>415.27</v>
      </c>
    </row>
    <row r="33">
      <c r="A33" s="27">
        <f>'Hourly .BVOL24H Index Data'!B33</f>
        <v>42444.95833</v>
      </c>
      <c r="B33" s="32">
        <f>vlookup(A33,'Hourly .BVOL24H Index Data'!$B$9:$C$509,2,false) * 1</f>
        <v>0.79</v>
      </c>
      <c r="C33" s="9">
        <f>vlookup(A33,'Hourly .XBT Index Data'!$B$9:$C$509,2,false) * 1</f>
        <v>415.53</v>
      </c>
    </row>
    <row r="34">
      <c r="A34" s="27">
        <f>'Hourly .BVOL24H Index Data'!B34</f>
        <v>42444.91667</v>
      </c>
      <c r="B34" s="32">
        <f>vlookup(A34,'Hourly .BVOL24H Index Data'!$B$9:$C$509,2,false) * 1</f>
        <v>0.79</v>
      </c>
      <c r="C34" s="9">
        <f>vlookup(A34,'Hourly .XBT Index Data'!$B$9:$C$509,2,false) * 1</f>
        <v>415.55</v>
      </c>
    </row>
    <row r="35">
      <c r="A35" s="27">
        <f>'Hourly .BVOL24H Index Data'!B35</f>
        <v>42444.875</v>
      </c>
      <c r="B35" s="32">
        <f>vlookup(A35,'Hourly .BVOL24H Index Data'!$B$9:$C$509,2,false) * 1</f>
        <v>0.79</v>
      </c>
      <c r="C35" s="9">
        <f>vlookup(A35,'Hourly .XBT Index Data'!$B$9:$C$509,2,false) * 1</f>
        <v>415.11</v>
      </c>
    </row>
    <row r="36">
      <c r="A36" s="27">
        <f>'Hourly .BVOL24H Index Data'!B36</f>
        <v>42444.83333</v>
      </c>
      <c r="B36" s="32">
        <f>vlookup(A36,'Hourly .BVOL24H Index Data'!$B$9:$C$509,2,false) * 1</f>
        <v>0.8</v>
      </c>
      <c r="C36" s="9">
        <f>vlookup(A36,'Hourly .XBT Index Data'!$B$9:$C$509,2,false) * 1</f>
        <v>415.64</v>
      </c>
    </row>
    <row r="37">
      <c r="A37" s="27">
        <f>'Hourly .BVOL24H Index Data'!B37</f>
        <v>42444.79167</v>
      </c>
      <c r="B37" s="32">
        <f>vlookup(A37,'Hourly .BVOL24H Index Data'!$B$9:$C$509,2,false) * 1</f>
        <v>0.81</v>
      </c>
      <c r="C37" s="9">
        <f>vlookup(A37,'Hourly .XBT Index Data'!$B$9:$C$509,2,false) * 1</f>
        <v>415.08</v>
      </c>
    </row>
    <row r="38">
      <c r="A38" s="27">
        <f>'Hourly .BVOL24H Index Data'!B38</f>
        <v>42444.75</v>
      </c>
      <c r="B38" s="32">
        <f>vlookup(A38,'Hourly .BVOL24H Index Data'!$B$9:$C$509,2,false) * 1</f>
        <v>0.81</v>
      </c>
      <c r="C38" s="9">
        <f>vlookup(A38,'Hourly .XBT Index Data'!$B$9:$C$509,2,false) * 1</f>
        <v>415</v>
      </c>
    </row>
    <row r="39">
      <c r="A39" s="27">
        <f>'Hourly .BVOL24H Index Data'!B39</f>
        <v>42444.70833</v>
      </c>
      <c r="B39" s="32">
        <f>vlookup(A39,'Hourly .BVOL24H Index Data'!$B$9:$C$509,2,false) * 1</f>
        <v>0.82</v>
      </c>
      <c r="C39" s="9">
        <f>vlookup(A39,'Hourly .XBT Index Data'!$B$9:$C$509,2,false) * 1</f>
        <v>415.42</v>
      </c>
    </row>
    <row r="40">
      <c r="A40" s="27">
        <f>'Hourly .BVOL24H Index Data'!B40</f>
        <v>42444.66667</v>
      </c>
      <c r="B40" s="32">
        <f>vlookup(A40,'Hourly .BVOL24H Index Data'!$B$9:$C$509,2,false) * 1</f>
        <v>0.82</v>
      </c>
      <c r="C40" s="9">
        <f>vlookup(A40,'Hourly .XBT Index Data'!$B$9:$C$509,2,false) * 1</f>
        <v>414.62</v>
      </c>
    </row>
    <row r="41">
      <c r="A41" s="27">
        <f>'Hourly .BVOL24H Index Data'!B41</f>
        <v>42444.625</v>
      </c>
      <c r="B41" s="32">
        <f>vlookup(A41,'Hourly .BVOL24H Index Data'!$B$9:$C$509,2,false) * 1</f>
        <v>0.82</v>
      </c>
      <c r="C41" s="9">
        <f>vlookup(A41,'Hourly .XBT Index Data'!$B$9:$C$509,2,false) * 1</f>
        <v>412.91</v>
      </c>
    </row>
    <row r="42">
      <c r="A42" s="27">
        <f>'Hourly .BVOL24H Index Data'!B42</f>
        <v>42444.58333</v>
      </c>
      <c r="B42" s="32">
        <f>vlookup(A42,'Hourly .BVOL24H Index Data'!$B$9:$C$509,2,false) * 1</f>
        <v>0.76</v>
      </c>
      <c r="C42" s="9">
        <f>vlookup(A42,'Hourly .XBT Index Data'!$B$9:$C$509,2,false) * 1</f>
        <v>415.97</v>
      </c>
    </row>
    <row r="43">
      <c r="A43" s="27">
        <f>'Hourly .BVOL24H Index Data'!B43</f>
        <v>42444.54167</v>
      </c>
      <c r="B43" s="32">
        <f>vlookup(A43,'Hourly .BVOL24H Index Data'!$B$9:$C$509,2,false) * 1</f>
        <v>0.76</v>
      </c>
      <c r="C43" s="9">
        <f>vlookup(A43,'Hourly .XBT Index Data'!$B$9:$C$509,2,false) * 1</f>
        <v>416.12</v>
      </c>
    </row>
    <row r="44">
      <c r="A44" s="27">
        <f>'Hourly .BVOL24H Index Data'!B44</f>
        <v>42444.5</v>
      </c>
      <c r="B44" s="32">
        <f>vlookup(A44,'Hourly .BVOL24H Index Data'!$B$9:$C$509,2,false) * 1</f>
        <v>0.8</v>
      </c>
      <c r="C44" s="9">
        <f>vlookup(A44,'Hourly .XBT Index Data'!$B$9:$C$509,2,false) * 1</f>
        <v>416.26</v>
      </c>
    </row>
    <row r="45">
      <c r="A45" s="27">
        <f>'Hourly .BVOL24H Index Data'!B45</f>
        <v>42444.45833</v>
      </c>
      <c r="B45" s="32">
        <f>vlookup(A45,'Hourly .BVOL24H Index Data'!$B$9:$C$509,2,false) * 1</f>
        <v>0.79</v>
      </c>
      <c r="C45" s="9">
        <f>vlookup(A45,'Hourly .XBT Index Data'!$B$9:$C$509,2,false) * 1</f>
        <v>416.07</v>
      </c>
    </row>
    <row r="46">
      <c r="A46" s="27">
        <f>'Hourly .BVOL24H Index Data'!B46</f>
        <v>42444.41667</v>
      </c>
      <c r="B46" s="32">
        <f>vlookup(A46,'Hourly .BVOL24H Index Data'!$B$9:$C$509,2,false) * 1</f>
        <v>0.79</v>
      </c>
      <c r="C46" s="9">
        <f>vlookup(A46,'Hourly .XBT Index Data'!$B$9:$C$509,2,false) * 1</f>
        <v>414.83</v>
      </c>
    </row>
    <row r="47">
      <c r="A47" s="27">
        <f>'Hourly .BVOL24H Index Data'!B47</f>
        <v>42444.375</v>
      </c>
      <c r="B47" s="32">
        <f>vlookup(A47,'Hourly .BVOL24H Index Data'!$B$9:$C$509,2,false) * 1</f>
        <v>0.79</v>
      </c>
      <c r="C47" s="9">
        <f>vlookup(A47,'Hourly .XBT Index Data'!$B$9:$C$509,2,false) * 1</f>
        <v>415.12</v>
      </c>
    </row>
    <row r="48">
      <c r="A48" s="27">
        <f>'Hourly .BVOL24H Index Data'!B48</f>
        <v>42444.33333</v>
      </c>
      <c r="B48" s="32">
        <f>vlookup(A48,'Hourly .BVOL24H Index Data'!$B$9:$C$509,2,false) * 1</f>
        <v>0.8</v>
      </c>
      <c r="C48" s="9">
        <f>vlookup(A48,'Hourly .XBT Index Data'!$B$9:$C$509,2,false) * 1</f>
        <v>415.71</v>
      </c>
    </row>
    <row r="49">
      <c r="A49" s="27">
        <f>'Hourly .BVOL24H Index Data'!B49</f>
        <v>42444.29167</v>
      </c>
      <c r="B49" s="32">
        <f>vlookup(A49,'Hourly .BVOL24H Index Data'!$B$9:$C$509,2,false) * 1</f>
        <v>0.8</v>
      </c>
      <c r="C49" s="9">
        <f>vlookup(A49,'Hourly .XBT Index Data'!$B$9:$C$509,2,false) * 1</f>
        <v>415.77</v>
      </c>
    </row>
    <row r="50">
      <c r="A50" s="27">
        <f>'Hourly .BVOL24H Index Data'!B50</f>
        <v>42444.25</v>
      </c>
      <c r="B50" s="32">
        <f>vlookup(A50,'Hourly .BVOL24H Index Data'!$B$9:$C$509,2,false) * 1</f>
        <v>0.79</v>
      </c>
      <c r="C50" s="9">
        <f>vlookup(A50,'Hourly .XBT Index Data'!$B$9:$C$509,2,false) * 1</f>
        <v>415.97</v>
      </c>
    </row>
    <row r="51">
      <c r="A51" s="27">
        <f>'Hourly .BVOL24H Index Data'!B51</f>
        <v>42444.20833</v>
      </c>
      <c r="B51" s="32">
        <f>vlookup(A51,'Hourly .BVOL24H Index Data'!$B$9:$C$509,2,false) * 1</f>
        <v>0.78</v>
      </c>
      <c r="C51" s="9">
        <f>vlookup(A51,'Hourly .XBT Index Data'!$B$9:$C$509,2,false) * 1</f>
        <v>416.43</v>
      </c>
    </row>
    <row r="52">
      <c r="A52" s="27">
        <f>'Hourly .BVOL24H Index Data'!B52</f>
        <v>42444.16667</v>
      </c>
      <c r="B52" s="32">
        <f>vlookup(A52,'Hourly .BVOL24H Index Data'!$B$9:$C$509,2,false) * 1</f>
        <v>0.77</v>
      </c>
      <c r="C52" s="9">
        <f>vlookup(A52,'Hourly .XBT Index Data'!$B$9:$C$509,2,false) * 1</f>
        <v>416.22</v>
      </c>
    </row>
    <row r="53">
      <c r="A53" s="27">
        <f>'Hourly .BVOL24H Index Data'!B53</f>
        <v>42444.125</v>
      </c>
      <c r="B53" s="32">
        <f>vlookup(A53,'Hourly .BVOL24H Index Data'!$B$9:$C$509,2,false) * 1</f>
        <v>0.73</v>
      </c>
      <c r="C53" s="9">
        <f>vlookup(A53,'Hourly .XBT Index Data'!$B$9:$C$509,2,false) * 1</f>
        <v>414.74</v>
      </c>
    </row>
    <row r="54">
      <c r="A54" s="27">
        <f>'Hourly .BVOL24H Index Data'!B54</f>
        <v>42444.08333</v>
      </c>
      <c r="B54" s="32">
        <f>vlookup(A54,'Hourly .BVOL24H Index Data'!$B$9:$C$509,2,false) * 1</f>
        <v>0.8</v>
      </c>
      <c r="C54" s="9">
        <f>vlookup(A54,'Hourly .XBT Index Data'!$B$9:$C$509,2,false) * 1</f>
        <v>416.04</v>
      </c>
    </row>
    <row r="55">
      <c r="A55" s="27">
        <f>'Hourly .BVOL24H Index Data'!B55</f>
        <v>42444.04167</v>
      </c>
      <c r="B55" s="32">
        <f>vlookup(A55,'Hourly .BVOL24H Index Data'!$B$9:$C$509,2,false) * 1</f>
        <v>0.78</v>
      </c>
      <c r="C55" s="9">
        <f>vlookup(A55,'Hourly .XBT Index Data'!$B$9:$C$509,2,false) * 1</f>
        <v>414.86</v>
      </c>
    </row>
    <row r="56">
      <c r="A56" s="27">
        <f>'Hourly .BVOL24H Index Data'!B56</f>
        <v>42444</v>
      </c>
      <c r="B56" s="32">
        <f>vlookup(A56,'Hourly .BVOL24H Index Data'!$B$9:$C$509,2,false) * 1</f>
        <v>0.78</v>
      </c>
      <c r="C56" s="9">
        <f>vlookup(A56,'Hourly .XBT Index Data'!$B$9:$C$509,2,false) * 1</f>
        <v>414.92</v>
      </c>
    </row>
    <row r="57">
      <c r="A57" s="27">
        <f>'Hourly .BVOL24H Index Data'!B57</f>
        <v>42443.95833</v>
      </c>
      <c r="B57" s="32">
        <f>vlookup(A57,'Hourly .BVOL24H Index Data'!$B$9:$C$509,2,false) * 1</f>
        <v>0.77</v>
      </c>
      <c r="C57" s="9">
        <f>vlookup(A57,'Hourly .XBT Index Data'!$B$9:$C$509,2,false) * 1</f>
        <v>413.94</v>
      </c>
    </row>
    <row r="58">
      <c r="A58" s="27">
        <f>'Hourly .BVOL24H Index Data'!B58</f>
        <v>42443.91667</v>
      </c>
      <c r="B58" s="32">
        <f>vlookup(A58,'Hourly .BVOL24H Index Data'!$B$9:$C$509,2,false) * 1</f>
        <v>0.79</v>
      </c>
      <c r="C58" s="9">
        <f>vlookup(A58,'Hourly .XBT Index Data'!$B$9:$C$509,2,false) * 1</f>
        <v>413.69</v>
      </c>
    </row>
    <row r="59">
      <c r="A59" s="27">
        <f>'Hourly .BVOL24H Index Data'!B59</f>
        <v>42443.875</v>
      </c>
      <c r="B59" s="32">
        <f>vlookup(A59,'Hourly .BVOL24H Index Data'!$B$9:$C$509,2,false) * 1</f>
        <v>0.79</v>
      </c>
      <c r="C59" s="9">
        <f>vlookup(A59,'Hourly .XBT Index Data'!$B$9:$C$509,2,false) * 1</f>
        <v>413.85</v>
      </c>
    </row>
    <row r="60">
      <c r="A60" s="27">
        <f>'Hourly .BVOL24H Index Data'!B60</f>
        <v>42443.83333</v>
      </c>
      <c r="B60" s="32">
        <f>vlookup(A60,'Hourly .BVOL24H Index Data'!$B$9:$C$509,2,false) * 1</f>
        <v>0.8</v>
      </c>
      <c r="C60" s="9">
        <f>vlookup(A60,'Hourly .XBT Index Data'!$B$9:$C$509,2,false) * 1</f>
        <v>413.91</v>
      </c>
    </row>
    <row r="61">
      <c r="A61" s="27">
        <f>'Hourly .BVOL24H Index Data'!B61</f>
        <v>42443.79167</v>
      </c>
      <c r="B61" s="32">
        <f>vlookup(A61,'Hourly .BVOL24H Index Data'!$B$9:$C$509,2,false) * 1</f>
        <v>0.79</v>
      </c>
      <c r="C61" s="9">
        <f>vlookup(A61,'Hourly .XBT Index Data'!$B$9:$C$509,2,false) * 1</f>
        <v>413.94</v>
      </c>
    </row>
    <row r="62">
      <c r="A62" s="27">
        <f>'Hourly .BVOL24H Index Data'!B62</f>
        <v>42443.75</v>
      </c>
      <c r="B62" s="32">
        <f>vlookup(A62,'Hourly .BVOL24H Index Data'!$B$9:$C$509,2,false) * 1</f>
        <v>0.79</v>
      </c>
      <c r="C62" s="9">
        <f>vlookup(A62,'Hourly .XBT Index Data'!$B$9:$C$509,2,false) * 1</f>
        <v>413.53</v>
      </c>
    </row>
    <row r="63">
      <c r="A63" s="27">
        <f>'Hourly .BVOL24H Index Data'!B63</f>
        <v>42443.70833</v>
      </c>
      <c r="B63" s="32">
        <f>vlookup(A63,'Hourly .BVOL24H Index Data'!$B$9:$C$509,2,false) * 1</f>
        <v>0.77</v>
      </c>
      <c r="C63" s="9">
        <f>vlookup(A63,'Hourly .XBT Index Data'!$B$9:$C$509,2,false) * 1</f>
        <v>413.63</v>
      </c>
    </row>
    <row r="64">
      <c r="A64" s="27">
        <f>'Hourly .BVOL24H Index Data'!B64</f>
        <v>42443.66667</v>
      </c>
      <c r="B64" s="32">
        <f>vlookup(A64,'Hourly .BVOL24H Index Data'!$B$9:$C$509,2,false) * 1</f>
        <v>0.78</v>
      </c>
      <c r="C64" s="9">
        <f>vlookup(A64,'Hourly .XBT Index Data'!$B$9:$C$509,2,false) * 1</f>
        <v>413.59</v>
      </c>
    </row>
    <row r="65">
      <c r="A65" s="27">
        <f>'Hourly .BVOL24H Index Data'!B65</f>
        <v>42443.625</v>
      </c>
      <c r="B65" s="32">
        <f>vlookup(A65,'Hourly .BVOL24H Index Data'!$B$9:$C$509,2,false) * 1</f>
        <v>0.79</v>
      </c>
      <c r="C65" s="9">
        <f>vlookup(A65,'Hourly .XBT Index Data'!$B$9:$C$509,2,false) * 1</f>
        <v>414.12</v>
      </c>
    </row>
    <row r="66">
      <c r="A66" s="27">
        <f>'Hourly .BVOL24H Index Data'!B66</f>
        <v>42443.58333</v>
      </c>
      <c r="B66" s="32">
        <f>vlookup(A66,'Hourly .BVOL24H Index Data'!$B$9:$C$509,2,false) * 1</f>
        <v>0.82</v>
      </c>
      <c r="C66" s="9">
        <f>vlookup(A66,'Hourly .XBT Index Data'!$B$9:$C$509,2,false) * 1</f>
        <v>413.84</v>
      </c>
    </row>
    <row r="67">
      <c r="A67" s="27">
        <f>'Hourly .BVOL24H Index Data'!B67</f>
        <v>42443.54167</v>
      </c>
      <c r="B67" s="32">
        <f>vlookup(A67,'Hourly .BVOL24H Index Data'!$B$9:$C$509,2,false) * 1</f>
        <v>0.85</v>
      </c>
      <c r="C67" s="9">
        <f>vlookup(A67,'Hourly .XBT Index Data'!$B$9:$C$509,2,false) * 1</f>
        <v>414.84</v>
      </c>
    </row>
    <row r="68">
      <c r="A68" s="27">
        <f>'Hourly .BVOL24H Index Data'!B68</f>
        <v>42443.5</v>
      </c>
      <c r="B68" s="32">
        <f>vlookup(A68,'Hourly .BVOL24H Index Data'!$B$9:$C$509,2,false) * 1</f>
        <v>0.83</v>
      </c>
      <c r="C68" s="9">
        <f>vlookup(A68,'Hourly .XBT Index Data'!$B$9:$C$509,2,false) * 1</f>
        <v>413.91</v>
      </c>
    </row>
    <row r="69">
      <c r="A69" s="27">
        <f>'Hourly .BVOL24H Index Data'!B69</f>
        <v>42443.45833</v>
      </c>
      <c r="B69" s="32">
        <f>vlookup(A69,'Hourly .BVOL24H Index Data'!$B$9:$C$509,2,false) * 1</f>
        <v>0.83</v>
      </c>
      <c r="C69" s="9">
        <f>vlookup(A69,'Hourly .XBT Index Data'!$B$9:$C$509,2,false) * 1</f>
        <v>413.96</v>
      </c>
    </row>
    <row r="70">
      <c r="A70" s="27">
        <f>'Hourly .BVOL24H Index Data'!B70</f>
        <v>42443.41667</v>
      </c>
      <c r="B70" s="32">
        <f>vlookup(A70,'Hourly .BVOL24H Index Data'!$B$9:$C$509,2,false) * 1</f>
        <v>0.86</v>
      </c>
      <c r="C70" s="9">
        <f>vlookup(A70,'Hourly .XBT Index Data'!$B$9:$C$509,2,false) * 1</f>
        <v>414.04</v>
      </c>
    </row>
    <row r="71">
      <c r="A71" s="27">
        <f>'Hourly .BVOL24H Index Data'!B71</f>
        <v>42443.375</v>
      </c>
      <c r="B71" s="32">
        <f>vlookup(A71,'Hourly .BVOL24H Index Data'!$B$9:$C$509,2,false) * 1</f>
        <v>0.84</v>
      </c>
      <c r="C71" s="9">
        <f>vlookup(A71,'Hourly .XBT Index Data'!$B$9:$C$509,2,false) * 1</f>
        <v>413.39</v>
      </c>
    </row>
    <row r="72">
      <c r="A72" s="27">
        <f>'Hourly .BVOL24H Index Data'!B72</f>
        <v>42443.33333</v>
      </c>
      <c r="B72" s="32">
        <f>vlookup(A72,'Hourly .BVOL24H Index Data'!$B$9:$C$509,2,false) * 1</f>
        <v>0.84</v>
      </c>
      <c r="C72" s="9">
        <f>vlookup(A72,'Hourly .XBT Index Data'!$B$9:$C$509,2,false) * 1</f>
        <v>413.61</v>
      </c>
    </row>
    <row r="73">
      <c r="A73" s="27">
        <f>'Hourly .BVOL24H Index Data'!B73</f>
        <v>42443.29167</v>
      </c>
      <c r="B73" s="32">
        <f>vlookup(A73,'Hourly .BVOL24H Index Data'!$B$9:$C$509,2,false) * 1</f>
        <v>0.84</v>
      </c>
      <c r="C73" s="9">
        <f>vlookup(A73,'Hourly .XBT Index Data'!$B$9:$C$509,2,false) * 1</f>
        <v>414.41</v>
      </c>
    </row>
    <row r="74">
      <c r="A74" s="27">
        <f>'Hourly .BVOL24H Index Data'!B74</f>
        <v>42443.25</v>
      </c>
      <c r="B74" s="32">
        <f>vlookup(A74,'Hourly .BVOL24H Index Data'!$B$9:$C$509,2,false) * 1</f>
        <v>0.85</v>
      </c>
      <c r="C74" s="9">
        <f>vlookup(A74,'Hourly .XBT Index Data'!$B$9:$C$509,2,false) * 1</f>
        <v>415</v>
      </c>
    </row>
    <row r="75">
      <c r="A75" s="27">
        <f>'Hourly .BVOL24H Index Data'!B75</f>
        <v>42443.20833</v>
      </c>
      <c r="B75" s="32">
        <f>vlookup(A75,'Hourly .BVOL24H Index Data'!$B$9:$C$509,2,false) * 1</f>
        <v>0.87</v>
      </c>
      <c r="C75" s="9">
        <f>vlookup(A75,'Hourly .XBT Index Data'!$B$9:$C$509,2,false) * 1</f>
        <v>414.25</v>
      </c>
    </row>
    <row r="76">
      <c r="A76" s="27">
        <f>'Hourly .BVOL24H Index Data'!B76</f>
        <v>42443.16667</v>
      </c>
      <c r="B76" s="32">
        <f>vlookup(A76,'Hourly .BVOL24H Index Data'!$B$9:$C$509,2,false) * 1</f>
        <v>0.86</v>
      </c>
      <c r="C76" s="9">
        <f>vlookup(A76,'Hourly .XBT Index Data'!$B$9:$C$509,2,false) * 1</f>
        <v>414.38</v>
      </c>
    </row>
    <row r="77">
      <c r="A77" s="27">
        <f>'Hourly .BVOL24H Index Data'!B77</f>
        <v>42443.125</v>
      </c>
      <c r="B77" s="32">
        <f>vlookup(A77,'Hourly .BVOL24H Index Data'!$B$9:$C$509,2,false) * 1</f>
        <v>0.87</v>
      </c>
      <c r="C77" s="9">
        <f>vlookup(A77,'Hourly .XBT Index Data'!$B$9:$C$509,2,false) * 1</f>
        <v>415.06</v>
      </c>
    </row>
    <row r="78">
      <c r="A78" s="27">
        <f>'Hourly .BVOL24H Index Data'!B78</f>
        <v>42443.08333</v>
      </c>
      <c r="B78" s="32">
        <f>vlookup(A78,'Hourly .BVOL24H Index Data'!$B$9:$C$509,2,false) * 1</f>
        <v>0.8</v>
      </c>
      <c r="C78" s="9">
        <f>vlookup(A78,'Hourly .XBT Index Data'!$B$9:$C$509,2,false) * 1</f>
        <v>412.78</v>
      </c>
    </row>
    <row r="79">
      <c r="A79" s="27">
        <f>'Hourly .BVOL24H Index Data'!B79</f>
        <v>42443.04167</v>
      </c>
      <c r="B79" s="32">
        <f>vlookup(A79,'Hourly .BVOL24H Index Data'!$B$9:$C$509,2,false) * 1</f>
        <v>0.81</v>
      </c>
      <c r="C79" s="9">
        <f>vlookup(A79,'Hourly .XBT Index Data'!$B$9:$C$509,2,false) * 1</f>
        <v>412.77</v>
      </c>
    </row>
    <row r="80">
      <c r="A80" s="27">
        <f>'Hourly .BVOL24H Index Data'!B80</f>
        <v>42443</v>
      </c>
      <c r="B80" s="32">
        <f>vlookup(A80,'Hourly .BVOL24H Index Data'!$B$9:$C$509,2,false) * 1</f>
        <v>0.82</v>
      </c>
      <c r="C80" s="9">
        <f>vlookup(A80,'Hourly .XBT Index Data'!$B$9:$C$509,2,false) * 1</f>
        <v>412.35</v>
      </c>
    </row>
    <row r="81">
      <c r="A81" s="27">
        <f>'Hourly .BVOL24H Index Data'!B81</f>
        <v>42442.95833</v>
      </c>
      <c r="B81" s="32">
        <f>vlookup(A81,'Hourly .BVOL24H Index Data'!$B$9:$C$509,2,false) * 1</f>
        <v>0.82</v>
      </c>
      <c r="C81" s="9">
        <f>vlookup(A81,'Hourly .XBT Index Data'!$B$9:$C$509,2,false) * 1</f>
        <v>412.34</v>
      </c>
    </row>
    <row r="82">
      <c r="A82" s="27">
        <f>'Hourly .BVOL24H Index Data'!B82</f>
        <v>42442.91667</v>
      </c>
      <c r="B82" s="32">
        <f>vlookup(A82,'Hourly .BVOL24H Index Data'!$B$9:$C$509,2,false) * 1</f>
        <v>0.81</v>
      </c>
      <c r="C82" s="9">
        <f>vlookup(A82,'Hourly .XBT Index Data'!$B$9:$C$509,2,false) * 1</f>
        <v>412.52</v>
      </c>
    </row>
    <row r="83">
      <c r="A83" s="27">
        <f>'Hourly .BVOL24H Index Data'!B83</f>
        <v>42442.875</v>
      </c>
      <c r="B83" s="32">
        <f>vlookup(A83,'Hourly .BVOL24H Index Data'!$B$9:$C$509,2,false) * 1</f>
        <v>0.81</v>
      </c>
      <c r="C83" s="9">
        <f>vlookup(A83,'Hourly .XBT Index Data'!$B$9:$C$509,2,false) * 1</f>
        <v>412.51</v>
      </c>
    </row>
    <row r="84">
      <c r="A84" s="27">
        <f>'Hourly .BVOL24H Index Data'!B84</f>
        <v>42442.83333</v>
      </c>
      <c r="B84" s="32">
        <f>vlookup(A84,'Hourly .BVOL24H Index Data'!$B$9:$C$509,2,false) * 1</f>
        <v>0.8</v>
      </c>
      <c r="C84" s="9">
        <f>vlookup(A84,'Hourly .XBT Index Data'!$B$9:$C$509,2,false) * 1</f>
        <v>412.39</v>
      </c>
    </row>
    <row r="85">
      <c r="A85" s="27">
        <f>'Hourly .BVOL24H Index Data'!B85</f>
        <v>42442.79167</v>
      </c>
      <c r="B85" s="32">
        <f>vlookup(A85,'Hourly .BVOL24H Index Data'!$B$9:$C$509,2,false) * 1</f>
        <v>0.82</v>
      </c>
      <c r="C85" s="9">
        <f>vlookup(A85,'Hourly .XBT Index Data'!$B$9:$C$509,2,false) * 1</f>
        <v>412.44</v>
      </c>
    </row>
    <row r="86">
      <c r="A86" s="27">
        <f>'Hourly .BVOL24H Index Data'!B86</f>
        <v>42442.75</v>
      </c>
      <c r="B86" s="32">
        <f>vlookup(A86,'Hourly .BVOL24H Index Data'!$B$9:$C$509,2,false) * 1</f>
        <v>0.84</v>
      </c>
      <c r="C86" s="9">
        <f>vlookup(A86,'Hourly .XBT Index Data'!$B$9:$C$509,2,false) * 1</f>
        <v>412.87</v>
      </c>
    </row>
    <row r="87">
      <c r="A87" s="27">
        <f>'Hourly .BVOL24H Index Data'!B87</f>
        <v>42442.70833</v>
      </c>
      <c r="B87" s="32">
        <f>vlookup(A87,'Hourly .BVOL24H Index Data'!$B$9:$C$509,2,false) * 1</f>
        <v>0.87</v>
      </c>
      <c r="C87" s="9">
        <f>vlookup(A87,'Hourly .XBT Index Data'!$B$9:$C$509,2,false) * 1</f>
        <v>412.41</v>
      </c>
    </row>
    <row r="88">
      <c r="A88" s="27">
        <f>'Hourly .BVOL24H Index Data'!B88</f>
        <v>42442.66667</v>
      </c>
      <c r="B88" s="32">
        <f>vlookup(A88,'Hourly .BVOL24H Index Data'!$B$9:$C$509,2,false) * 1</f>
        <v>1.01</v>
      </c>
      <c r="C88" s="9">
        <f>vlookup(A88,'Hourly .XBT Index Data'!$B$9:$C$509,2,false) * 1</f>
        <v>411.56</v>
      </c>
    </row>
    <row r="89">
      <c r="A89" s="27">
        <f>'Hourly .BVOL24H Index Data'!B89</f>
        <v>42442.625</v>
      </c>
      <c r="B89" s="32">
        <f>vlookup(A89,'Hourly .BVOL24H Index Data'!$B$9:$C$509,2,false) * 1</f>
        <v>1.05</v>
      </c>
      <c r="C89" s="9">
        <f>vlookup(A89,'Hourly .XBT Index Data'!$B$9:$C$509,2,false) * 1</f>
        <v>412.28</v>
      </c>
    </row>
    <row r="90">
      <c r="A90" s="27">
        <f>'Hourly .BVOL24H Index Data'!B90</f>
        <v>42442.58333</v>
      </c>
      <c r="B90" s="32">
        <f>vlookup(A90,'Hourly .BVOL24H Index Data'!$B$9:$C$509,2,false) * 1</f>
        <v>1.04</v>
      </c>
      <c r="C90" s="9">
        <f>vlookup(A90,'Hourly .XBT Index Data'!$B$9:$C$509,2,false) * 1</f>
        <v>413.57</v>
      </c>
    </row>
    <row r="91">
      <c r="A91" s="27">
        <f>'Hourly .BVOL24H Index Data'!B91</f>
        <v>42442.54167</v>
      </c>
      <c r="B91" s="32">
        <f>vlookup(A91,'Hourly .BVOL24H Index Data'!$B$9:$C$509,2,false) * 1</f>
        <v>1.01</v>
      </c>
      <c r="C91" s="9">
        <f>vlookup(A91,'Hourly .XBT Index Data'!$B$9:$C$509,2,false) * 1</f>
        <v>415.19</v>
      </c>
    </row>
    <row r="92">
      <c r="A92" s="27">
        <f>'Hourly .BVOL24H Index Data'!B92</f>
        <v>42442.5</v>
      </c>
      <c r="B92" s="32">
        <f>vlookup(A92,'Hourly .BVOL24H Index Data'!$B$9:$C$509,2,false) * 1</f>
        <v>1.04</v>
      </c>
      <c r="C92" s="9">
        <f>vlookup(A92,'Hourly .XBT Index Data'!$B$9:$C$509,2,false) * 1</f>
        <v>414.97</v>
      </c>
    </row>
    <row r="93">
      <c r="A93" s="27">
        <f>'Hourly .BVOL24H Index Data'!B93</f>
        <v>42442.45833</v>
      </c>
      <c r="B93" s="32">
        <f>vlookup(A93,'Hourly .BVOL24H Index Data'!$B$9:$C$509,2,false) * 1</f>
        <v>1.08</v>
      </c>
      <c r="C93" s="9">
        <f>vlookup(A93,'Hourly .XBT Index Data'!$B$9:$C$509,2,false) * 1</f>
        <v>415.41</v>
      </c>
    </row>
    <row r="94">
      <c r="A94" s="27">
        <f>'Hourly .BVOL24H Index Data'!B94</f>
        <v>42442.41667</v>
      </c>
      <c r="B94" s="32">
        <f>vlookup(A94,'Hourly .BVOL24H Index Data'!$B$9:$C$509,2,false) * 1</f>
        <v>1.07</v>
      </c>
      <c r="C94" s="9">
        <f>vlookup(A94,'Hourly .XBT Index Data'!$B$9:$C$509,2,false) * 1</f>
        <v>413</v>
      </c>
    </row>
    <row r="95">
      <c r="A95" s="27">
        <f>'Hourly .BVOL24H Index Data'!B95</f>
        <v>42442.375</v>
      </c>
      <c r="B95" s="32">
        <f>vlookup(A95,'Hourly .BVOL24H Index Data'!$B$9:$C$509,2,false) * 1</f>
        <v>1.08</v>
      </c>
      <c r="C95" s="9">
        <f>vlookup(A95,'Hourly .XBT Index Data'!$B$9:$C$509,2,false) * 1</f>
        <v>412.56</v>
      </c>
    </row>
    <row r="96">
      <c r="A96" s="27">
        <f>'Hourly .BVOL24H Index Data'!B96</f>
        <v>42442.33333</v>
      </c>
      <c r="B96" s="32">
        <f>vlookup(A96,'Hourly .BVOL24H Index Data'!$B$9:$C$509,2,false) * 1</f>
        <v>1.1</v>
      </c>
      <c r="C96" s="9">
        <f>vlookup(A96,'Hourly .XBT Index Data'!$B$9:$C$509,2,false) * 1</f>
        <v>412.66</v>
      </c>
    </row>
    <row r="97">
      <c r="A97" s="27">
        <f>'Hourly .BVOL24H Index Data'!B97</f>
        <v>42442.29167</v>
      </c>
      <c r="B97" s="32">
        <f>vlookup(A97,'Hourly .BVOL24H Index Data'!$B$9:$C$509,2,false) * 1</f>
        <v>1.1</v>
      </c>
      <c r="C97" s="9">
        <f>vlookup(A97,'Hourly .XBT Index Data'!$B$9:$C$509,2,false) * 1</f>
        <v>413.53</v>
      </c>
    </row>
    <row r="98">
      <c r="A98" s="27">
        <f>'Hourly .BVOL24H Index Data'!B98</f>
        <v>42442.25</v>
      </c>
      <c r="B98" s="32">
        <f>vlookup(A98,'Hourly .BVOL24H Index Data'!$B$9:$C$509,2,false) * 1</f>
        <v>1.11</v>
      </c>
      <c r="C98" s="9">
        <f>vlookup(A98,'Hourly .XBT Index Data'!$B$9:$C$509,2,false) * 1</f>
        <v>412.2</v>
      </c>
    </row>
    <row r="99">
      <c r="A99" s="27">
        <f>'Hourly .BVOL24H Index Data'!B99</f>
        <v>42442.20833</v>
      </c>
      <c r="B99" s="32">
        <f>vlookup(A99,'Hourly .BVOL24H Index Data'!$B$9:$C$509,2,false) * 1</f>
        <v>1.27</v>
      </c>
      <c r="C99" s="9">
        <f>vlookup(A99,'Hourly .XBT Index Data'!$B$9:$C$509,2,false) * 1</f>
        <v>411.6</v>
      </c>
    </row>
    <row r="100">
      <c r="A100" s="27">
        <f>'Hourly .BVOL24H Index Data'!B100</f>
        <v>42442.16667</v>
      </c>
      <c r="B100" s="32">
        <f>vlookup(A100,'Hourly .BVOL24H Index Data'!$B$9:$C$509,2,false) * 1</f>
        <v>1.39</v>
      </c>
      <c r="C100" s="9">
        <f>vlookup(A100,'Hourly .XBT Index Data'!$B$9:$C$509,2,false) * 1</f>
        <v>411.41</v>
      </c>
    </row>
    <row r="101">
      <c r="A101" s="27">
        <f>'Hourly .BVOL24H Index Data'!B101</f>
        <v>42442.125</v>
      </c>
      <c r="B101" s="32">
        <f>vlookup(A101,'Hourly .BVOL24H Index Data'!$B$9:$C$509,2,false) * 1</f>
        <v>1.52</v>
      </c>
      <c r="C101" s="9">
        <f>vlookup(A101,'Hourly .XBT Index Data'!$B$9:$C$509,2,false) * 1</f>
        <v>411.69</v>
      </c>
    </row>
    <row r="102">
      <c r="A102" s="27">
        <f>'Hourly .BVOL24H Index Data'!B102</f>
        <v>42442.08333</v>
      </c>
      <c r="B102" s="32">
        <f>vlookup(A102,'Hourly .BVOL24H Index Data'!$B$9:$C$509,2,false) * 1</f>
        <v>1.53</v>
      </c>
      <c r="C102" s="9">
        <f>vlookup(A102,'Hourly .XBT Index Data'!$B$9:$C$509,2,false) * 1</f>
        <v>411.19</v>
      </c>
    </row>
    <row r="103">
      <c r="A103" s="27">
        <f>'Hourly .BVOL24H Index Data'!B103</f>
        <v>42442.04167</v>
      </c>
      <c r="B103" s="32">
        <f>vlookup(A103,'Hourly .BVOL24H Index Data'!$B$9:$C$509,2,false) * 1</f>
        <v>1.53</v>
      </c>
      <c r="C103" s="9">
        <f>vlookup(A103,'Hourly .XBT Index Data'!$B$9:$C$509,2,false) * 1</f>
        <v>411.17</v>
      </c>
    </row>
    <row r="104">
      <c r="A104" s="27">
        <f>'Hourly .BVOL24H Index Data'!B104</f>
        <v>42442</v>
      </c>
      <c r="B104" s="32">
        <f>vlookup(A104,'Hourly .BVOL24H Index Data'!$B$9:$C$509,2,false) * 1</f>
        <v>1.52</v>
      </c>
      <c r="C104" s="9">
        <f>vlookup(A104,'Hourly .XBT Index Data'!$B$9:$C$509,2,false) * 1</f>
        <v>410.2</v>
      </c>
    </row>
    <row r="105">
      <c r="A105" s="27">
        <f>'Hourly .BVOL24H Index Data'!B105</f>
        <v>42441.95833</v>
      </c>
      <c r="B105" s="32">
        <f>vlookup(A105,'Hourly .BVOL24H Index Data'!$B$9:$C$509,2,false) * 1</f>
        <v>1.53</v>
      </c>
      <c r="C105" s="9">
        <f>vlookup(A105,'Hourly .XBT Index Data'!$B$9:$C$509,2,false) * 1</f>
        <v>410.91</v>
      </c>
    </row>
    <row r="106">
      <c r="A106" s="27">
        <f>'Hourly .BVOL24H Index Data'!B106</f>
        <v>42441.91667</v>
      </c>
      <c r="B106" s="32">
        <f>vlookup(A106,'Hourly .BVOL24H Index Data'!$B$9:$C$509,2,false) * 1</f>
        <v>1.53</v>
      </c>
      <c r="C106" s="9">
        <f>vlookup(A106,'Hourly .XBT Index Data'!$B$9:$C$509,2,false) * 1</f>
        <v>409.7</v>
      </c>
    </row>
    <row r="107">
      <c r="A107" s="27">
        <f>'Hourly .BVOL24H Index Data'!B107</f>
        <v>42441.875</v>
      </c>
      <c r="B107" s="32">
        <f>vlookup(A107,'Hourly .BVOL24H Index Data'!$B$9:$C$509,2,false) * 1</f>
        <v>1.53</v>
      </c>
      <c r="C107" s="9">
        <f>vlookup(A107,'Hourly .XBT Index Data'!$B$9:$C$509,2,false) * 1</f>
        <v>409.69</v>
      </c>
    </row>
    <row r="108">
      <c r="A108" s="27">
        <f>'Hourly .BVOL24H Index Data'!B108</f>
        <v>42441.83333</v>
      </c>
      <c r="B108" s="32">
        <f>vlookup(A108,'Hourly .BVOL24H Index Data'!$B$9:$C$509,2,false) * 1</f>
        <v>1.54</v>
      </c>
      <c r="C108" s="9">
        <f>vlookup(A108,'Hourly .XBT Index Data'!$B$9:$C$509,2,false) * 1</f>
        <v>409.63</v>
      </c>
    </row>
    <row r="109">
      <c r="A109" s="27">
        <f>'Hourly .BVOL24H Index Data'!B109</f>
        <v>42441.79167</v>
      </c>
      <c r="B109" s="32">
        <f>vlookup(A109,'Hourly .BVOL24H Index Data'!$B$9:$C$509,2,false) * 1</f>
        <v>1.52</v>
      </c>
      <c r="C109" s="9">
        <f>vlookup(A109,'Hourly .XBT Index Data'!$B$9:$C$509,2,false) * 1</f>
        <v>408.46</v>
      </c>
    </row>
    <row r="110">
      <c r="A110" s="27">
        <f>'Hourly .BVOL24H Index Data'!B110</f>
        <v>42441.75</v>
      </c>
      <c r="B110" s="32">
        <f>vlookup(A110,'Hourly .BVOL24H Index Data'!$B$9:$C$509,2,false) * 1</f>
        <v>1.52</v>
      </c>
      <c r="C110" s="9">
        <f>vlookup(A110,'Hourly .XBT Index Data'!$B$9:$C$509,2,false) * 1</f>
        <v>410.47</v>
      </c>
    </row>
    <row r="111">
      <c r="A111" s="27">
        <f>'Hourly .BVOL24H Index Data'!B111</f>
        <v>42441.70833</v>
      </c>
      <c r="B111" s="32">
        <f>vlookup(A111,'Hourly .BVOL24H Index Data'!$B$9:$C$509,2,false) * 1</f>
        <v>1.5</v>
      </c>
      <c r="C111" s="9">
        <f>vlookup(A111,'Hourly .XBT Index Data'!$B$9:$C$509,2,false) * 1</f>
        <v>409.34</v>
      </c>
    </row>
    <row r="112">
      <c r="A112" s="27">
        <f>'Hourly .BVOL24H Index Data'!B112</f>
        <v>42441.66667</v>
      </c>
      <c r="B112" s="32">
        <f>vlookup(A112,'Hourly .BVOL24H Index Data'!$B$9:$C$509,2,false) * 1</f>
        <v>1.4</v>
      </c>
      <c r="C112" s="9">
        <f>vlookup(A112,'Hourly .XBT Index Data'!$B$9:$C$509,2,false) * 1</f>
        <v>409.63</v>
      </c>
    </row>
    <row r="113">
      <c r="A113" s="27">
        <f>'Hourly .BVOL24H Index Data'!B113</f>
        <v>42441.625</v>
      </c>
      <c r="B113" s="32">
        <f>vlookup(A113,'Hourly .BVOL24H Index Data'!$B$9:$C$509,2,false) * 1</f>
        <v>1.37</v>
      </c>
      <c r="C113" s="9">
        <f>vlookup(A113,'Hourly .XBT Index Data'!$B$9:$C$509,2,false) * 1</f>
        <v>412.25</v>
      </c>
    </row>
    <row r="114">
      <c r="A114" s="27">
        <f>'Hourly .BVOL24H Index Data'!B114</f>
        <v>42441.58333</v>
      </c>
      <c r="B114" s="32">
        <f>vlookup(A114,'Hourly .BVOL24H Index Data'!$B$9:$C$509,2,false) * 1</f>
        <v>1.37</v>
      </c>
      <c r="C114" s="9">
        <f>vlookup(A114,'Hourly .XBT Index Data'!$B$9:$C$509,2,false) * 1</f>
        <v>413.33</v>
      </c>
    </row>
    <row r="115">
      <c r="A115" s="27">
        <f>'Hourly .BVOL24H Index Data'!B115</f>
        <v>42441.54167</v>
      </c>
      <c r="B115" s="32">
        <f>vlookup(A115,'Hourly .BVOL24H Index Data'!$B$9:$C$509,2,false) * 1</f>
        <v>1.38</v>
      </c>
      <c r="C115" s="9">
        <f>vlookup(A115,'Hourly .XBT Index Data'!$B$9:$C$509,2,false) * 1</f>
        <v>413.67</v>
      </c>
    </row>
    <row r="116">
      <c r="A116" s="27">
        <f>'Hourly .BVOL24H Index Data'!B116</f>
        <v>42441.5</v>
      </c>
      <c r="B116" s="32">
        <f>vlookup(A116,'Hourly .BVOL24H Index Data'!$B$9:$C$509,2,false) * 1</f>
        <v>1.37</v>
      </c>
      <c r="C116" s="9">
        <f>vlookup(A116,'Hourly .XBT Index Data'!$B$9:$C$509,2,false) * 1</f>
        <v>414.52</v>
      </c>
    </row>
    <row r="117">
      <c r="A117" s="27">
        <f>'Hourly .BVOL24H Index Data'!B117</f>
        <v>42441.45833</v>
      </c>
      <c r="B117" s="32">
        <f>vlookup(A117,'Hourly .BVOL24H Index Data'!$B$9:$C$509,2,false) * 1</f>
        <v>1.34</v>
      </c>
      <c r="C117" s="9">
        <f>vlookup(A117,'Hourly .XBT Index Data'!$B$9:$C$509,2,false) * 1</f>
        <v>414.51</v>
      </c>
    </row>
    <row r="118">
      <c r="A118" s="27">
        <f>'Hourly .BVOL24H Index Data'!B118</f>
        <v>42441.41667</v>
      </c>
      <c r="B118" s="32">
        <f>vlookup(A118,'Hourly .BVOL24H Index Data'!$B$9:$C$509,2,false) * 1</f>
        <v>1.35</v>
      </c>
      <c r="C118" s="9">
        <f>vlookup(A118,'Hourly .XBT Index Data'!$B$9:$C$509,2,false) * 1</f>
        <v>414.65</v>
      </c>
    </row>
    <row r="119">
      <c r="A119" s="27">
        <f>'Hourly .BVOL24H Index Data'!B119</f>
        <v>42441.375</v>
      </c>
      <c r="B119" s="32">
        <f>vlookup(A119,'Hourly .BVOL24H Index Data'!$B$9:$C$509,2,false) * 1</f>
        <v>1.37</v>
      </c>
      <c r="C119" s="9">
        <f>vlookup(A119,'Hourly .XBT Index Data'!$B$9:$C$509,2,false) * 1</f>
        <v>413.71</v>
      </c>
    </row>
    <row r="120">
      <c r="A120" s="27">
        <f>'Hourly .BVOL24H Index Data'!B120</f>
        <v>42441.33333</v>
      </c>
      <c r="B120" s="32">
        <f>vlookup(A120,'Hourly .BVOL24H Index Data'!$B$9:$C$509,2,false) * 1</f>
        <v>1.4</v>
      </c>
      <c r="C120" s="9">
        <f>vlookup(A120,'Hourly .XBT Index Data'!$B$9:$C$509,2,false) * 1</f>
        <v>414.59</v>
      </c>
    </row>
    <row r="121">
      <c r="A121" s="27">
        <f>'Hourly .BVOL24H Index Data'!B121</f>
        <v>42441.29167</v>
      </c>
      <c r="B121" s="32">
        <f>vlookup(A121,'Hourly .BVOL24H Index Data'!$B$9:$C$509,2,false) * 1</f>
        <v>1.42</v>
      </c>
      <c r="C121" s="9">
        <f>vlookup(A121,'Hourly .XBT Index Data'!$B$9:$C$509,2,false) * 1</f>
        <v>414.77</v>
      </c>
    </row>
    <row r="122">
      <c r="A122" s="27">
        <f>'Hourly .BVOL24H Index Data'!B122</f>
        <v>42441.25</v>
      </c>
      <c r="B122" s="32">
        <f>vlookup(A122,'Hourly .BVOL24H Index Data'!$B$9:$C$509,2,false) * 1</f>
        <v>1.44</v>
      </c>
      <c r="C122" s="9">
        <f>vlookup(A122,'Hourly .XBT Index Data'!$B$9:$C$509,2,false) * 1</f>
        <v>413.64</v>
      </c>
    </row>
    <row r="123">
      <c r="A123" s="27">
        <f>'Hourly .BVOL24H Index Data'!B123</f>
        <v>42441.20833</v>
      </c>
      <c r="B123" s="32">
        <f>vlookup(A123,'Hourly .BVOL24H Index Data'!$B$9:$C$509,2,false) * 1</f>
        <v>1.3</v>
      </c>
      <c r="C123" s="9">
        <f>vlookup(A123,'Hourly .XBT Index Data'!$B$9:$C$509,2,false) * 1</f>
        <v>413.46</v>
      </c>
    </row>
    <row r="124">
      <c r="A124" s="27">
        <f>'Hourly .BVOL24H Index Data'!B124</f>
        <v>42441.16667</v>
      </c>
      <c r="B124" s="32">
        <f>vlookup(A124,'Hourly .BVOL24H Index Data'!$B$9:$C$509,2,false) * 1</f>
        <v>1.19</v>
      </c>
      <c r="C124" s="9">
        <f>vlookup(A124,'Hourly .XBT Index Data'!$B$9:$C$509,2,false) * 1</f>
        <v>415.16</v>
      </c>
    </row>
    <row r="125">
      <c r="A125" s="27">
        <f>'Hourly .BVOL24H Index Data'!B125</f>
        <v>42441.125</v>
      </c>
      <c r="B125" s="32">
        <f>vlookup(A125,'Hourly .BVOL24H Index Data'!$B$9:$C$509,2,false) * 1</f>
        <v>1.01</v>
      </c>
      <c r="C125" s="9">
        <f>vlookup(A125,'Hourly .XBT Index Data'!$B$9:$C$509,2,false) * 1</f>
        <v>419.19</v>
      </c>
    </row>
    <row r="126">
      <c r="A126" s="27">
        <f>'Hourly .BVOL24H Index Data'!B126</f>
        <v>42441.08333</v>
      </c>
      <c r="B126" s="32">
        <f>vlookup(A126,'Hourly .BVOL24H Index Data'!$B$9:$C$509,2,false) * 1</f>
        <v>0.98</v>
      </c>
      <c r="C126" s="9">
        <f>vlookup(A126,'Hourly .XBT Index Data'!$B$9:$C$509,2,false) * 1</f>
        <v>420.34</v>
      </c>
    </row>
    <row r="127">
      <c r="A127" s="27">
        <f>'Hourly .BVOL24H Index Data'!B127</f>
        <v>42441.04167</v>
      </c>
      <c r="B127" s="32">
        <f>vlookup(A127,'Hourly .BVOL24H Index Data'!$B$9:$C$509,2,false) * 1</f>
        <v>0.98</v>
      </c>
      <c r="C127" s="9">
        <f>vlookup(A127,'Hourly .XBT Index Data'!$B$9:$C$509,2,false) * 1</f>
        <v>420.46</v>
      </c>
    </row>
    <row r="128">
      <c r="A128" s="27">
        <f>'Hourly .BVOL24H Index Data'!B128</f>
        <v>42441</v>
      </c>
      <c r="B128" s="32">
        <f>vlookup(A128,'Hourly .BVOL24H Index Data'!$B$9:$C$509,2,false) * 1</f>
        <v>0.98</v>
      </c>
      <c r="C128" s="9">
        <f>vlookup(A128,'Hourly .XBT Index Data'!$B$9:$C$509,2,false) * 1</f>
        <v>420.05</v>
      </c>
    </row>
    <row r="129">
      <c r="A129" s="27">
        <f>'Hourly .BVOL24H Index Data'!B129</f>
        <v>42440.95833</v>
      </c>
      <c r="B129" s="32">
        <f>vlookup(A129,'Hourly .BVOL24H Index Data'!$B$9:$C$509,2,false) * 1</f>
        <v>0.97</v>
      </c>
      <c r="C129" s="9">
        <f>vlookup(A129,'Hourly .XBT Index Data'!$B$9:$C$509,2,false) * 1</f>
        <v>419.65</v>
      </c>
    </row>
    <row r="130">
      <c r="A130" s="27">
        <f>'Hourly .BVOL24H Index Data'!B130</f>
        <v>42440.91667</v>
      </c>
      <c r="B130" s="32">
        <f>vlookup(A130,'Hourly .BVOL24H Index Data'!$B$9:$C$509,2,false) * 1</f>
        <v>0.97</v>
      </c>
      <c r="C130" s="9">
        <f>vlookup(A130,'Hourly .XBT Index Data'!$B$9:$C$509,2,false) * 1</f>
        <v>419.27</v>
      </c>
    </row>
    <row r="131">
      <c r="A131" s="27">
        <f>'Hourly .BVOL24H Index Data'!B131</f>
        <v>42440.875</v>
      </c>
      <c r="B131" s="32">
        <f>vlookup(A131,'Hourly .BVOL24H Index Data'!$B$9:$C$509,2,false) * 1</f>
        <v>0.97</v>
      </c>
      <c r="C131" s="9">
        <f>vlookup(A131,'Hourly .XBT Index Data'!$B$9:$C$509,2,false) * 1</f>
        <v>419.16</v>
      </c>
    </row>
    <row r="132">
      <c r="A132" s="27">
        <f>'Hourly .BVOL24H Index Data'!B132</f>
        <v>42440.83333</v>
      </c>
      <c r="B132" s="32">
        <f>vlookup(A132,'Hourly .BVOL24H Index Data'!$B$9:$C$509,2,false) * 1</f>
        <v>0.99</v>
      </c>
      <c r="C132" s="9">
        <f>vlookup(A132,'Hourly .XBT Index Data'!$B$9:$C$509,2,false) * 1</f>
        <v>420.58</v>
      </c>
    </row>
    <row r="133">
      <c r="A133" s="27">
        <f>'Hourly .BVOL24H Index Data'!B133</f>
        <v>42440.79167</v>
      </c>
      <c r="B133" s="32">
        <f>vlookup(A133,'Hourly .BVOL24H Index Data'!$B$9:$C$509,2,false) * 1</f>
        <v>0.99</v>
      </c>
      <c r="C133" s="9">
        <f>vlookup(A133,'Hourly .XBT Index Data'!$B$9:$C$509,2,false) * 1</f>
        <v>420.8</v>
      </c>
    </row>
    <row r="134">
      <c r="A134" s="27">
        <f>'Hourly .BVOL24H Index Data'!B134</f>
        <v>42440.75</v>
      </c>
      <c r="B134" s="32">
        <f>vlookup(A134,'Hourly .BVOL24H Index Data'!$B$9:$C$509,2,false) * 1</f>
        <v>0.98</v>
      </c>
      <c r="C134" s="9">
        <f>vlookup(A134,'Hourly .XBT Index Data'!$B$9:$C$509,2,false) * 1</f>
        <v>420.75</v>
      </c>
    </row>
    <row r="135">
      <c r="A135" s="27">
        <f>'Hourly .BVOL24H Index Data'!B135</f>
        <v>42440.70833</v>
      </c>
      <c r="B135" s="32">
        <f>vlookup(A135,'Hourly .BVOL24H Index Data'!$B$9:$C$509,2,false) * 1</f>
        <v>0.98</v>
      </c>
      <c r="C135" s="9">
        <f>vlookup(A135,'Hourly .XBT Index Data'!$B$9:$C$509,2,false) * 1</f>
        <v>421.2</v>
      </c>
    </row>
    <row r="136">
      <c r="A136" s="27">
        <f>'Hourly .BVOL24H Index Data'!B136</f>
        <v>42440.66667</v>
      </c>
      <c r="B136" s="32">
        <f>vlookup(A136,'Hourly .BVOL24H Index Data'!$B$9:$C$509,2,false) * 1</f>
        <v>0.98</v>
      </c>
      <c r="C136" s="9">
        <f>vlookup(A136,'Hourly .XBT Index Data'!$B$9:$C$509,2,false) * 1</f>
        <v>420.24</v>
      </c>
    </row>
    <row r="137">
      <c r="A137" s="27">
        <f>'Hourly .BVOL24H Index Data'!B137</f>
        <v>42440.625</v>
      </c>
      <c r="B137" s="32">
        <f>vlookup(A137,'Hourly .BVOL24H Index Data'!$B$9:$C$509,2,false) * 1</f>
        <v>0.98</v>
      </c>
      <c r="C137" s="9">
        <f>vlookup(A137,'Hourly .XBT Index Data'!$B$9:$C$509,2,false) * 1</f>
        <v>419.26</v>
      </c>
    </row>
    <row r="138">
      <c r="A138" s="27">
        <f>'Hourly .BVOL24H Index Data'!B138</f>
        <v>42440.58333</v>
      </c>
      <c r="B138" s="32">
        <f>vlookup(A138,'Hourly .BVOL24H Index Data'!$B$9:$C$509,2,false) * 1</f>
        <v>0.98</v>
      </c>
      <c r="C138" s="9">
        <f>vlookup(A138,'Hourly .XBT Index Data'!$B$9:$C$509,2,false) * 1</f>
        <v>420.02</v>
      </c>
    </row>
    <row r="139">
      <c r="A139" s="27">
        <f>'Hourly .BVOL24H Index Data'!B139</f>
        <v>42440.54167</v>
      </c>
      <c r="B139" s="32">
        <f>vlookup(A139,'Hourly .BVOL24H Index Data'!$B$9:$C$509,2,false) * 1</f>
        <v>0.96</v>
      </c>
      <c r="C139" s="9">
        <f>vlookup(A139,'Hourly .XBT Index Data'!$B$9:$C$509,2,false) * 1</f>
        <v>419.77</v>
      </c>
    </row>
    <row r="140">
      <c r="A140" s="27">
        <f>'Hourly .BVOL24H Index Data'!B140</f>
        <v>42440.5</v>
      </c>
      <c r="B140" s="32">
        <f>vlookup(A140,'Hourly .BVOL24H Index Data'!$B$9:$C$509,2,false) * 1</f>
        <v>0.96</v>
      </c>
      <c r="C140" s="9">
        <f>vlookup(A140,'Hourly .XBT Index Data'!$B$9:$C$509,2,false) * 1</f>
        <v>420.68</v>
      </c>
    </row>
    <row r="141">
      <c r="A141" s="27">
        <f>'Hourly .BVOL24H Index Data'!B141</f>
        <v>42440.45833</v>
      </c>
      <c r="B141" s="32">
        <f>vlookup(A141,'Hourly .BVOL24H Index Data'!$B$9:$C$509,2,false) * 1</f>
        <v>0.97</v>
      </c>
      <c r="C141" s="9">
        <f>vlookup(A141,'Hourly .XBT Index Data'!$B$9:$C$509,2,false) * 1</f>
        <v>421.56</v>
      </c>
    </row>
    <row r="142">
      <c r="A142" s="27">
        <f>'Hourly .BVOL24H Index Data'!B142</f>
        <v>42440.41667</v>
      </c>
      <c r="B142" s="32">
        <f>vlookup(A142,'Hourly .BVOL24H Index Data'!$B$9:$C$509,2,false) * 1</f>
        <v>0.96</v>
      </c>
      <c r="C142" s="9">
        <f>vlookup(A142,'Hourly .XBT Index Data'!$B$9:$C$509,2,false) * 1</f>
        <v>421.91</v>
      </c>
    </row>
    <row r="143">
      <c r="A143" s="27">
        <f>'Hourly .BVOL24H Index Data'!B143</f>
        <v>42440.375</v>
      </c>
      <c r="B143" s="32">
        <f>vlookup(A143,'Hourly .BVOL24H Index Data'!$B$9:$C$509,2,false) * 1</f>
        <v>0.91</v>
      </c>
      <c r="C143" s="9">
        <f>vlookup(A143,'Hourly .XBT Index Data'!$B$9:$C$509,2,false) * 1</f>
        <v>420.16</v>
      </c>
    </row>
    <row r="144">
      <c r="A144" s="27">
        <f>'Hourly .BVOL24H Index Data'!B144</f>
        <v>42440.33333</v>
      </c>
      <c r="B144" s="32">
        <f>vlookup(A144,'Hourly .BVOL24H Index Data'!$B$9:$C$509,2,false) * 1</f>
        <v>0.87</v>
      </c>
      <c r="C144" s="9">
        <f>vlookup(A144,'Hourly .XBT Index Data'!$B$9:$C$509,2,false) * 1</f>
        <v>420.39</v>
      </c>
    </row>
    <row r="145">
      <c r="A145" s="27">
        <f>'Hourly .BVOL24H Index Data'!B145</f>
        <v>42440.29167</v>
      </c>
      <c r="B145" s="32">
        <f>vlookup(A145,'Hourly .BVOL24H Index Data'!$B$9:$C$509,2,false) * 1</f>
        <v>0.82</v>
      </c>
      <c r="C145" s="9">
        <f>vlookup(A145,'Hourly .XBT Index Data'!$B$9:$C$509,2,false) * 1</f>
        <v>419.56</v>
      </c>
    </row>
    <row r="146">
      <c r="A146" s="27">
        <f>'Hourly .BVOL24H Index Data'!B146</f>
        <v>42440.25</v>
      </c>
      <c r="B146" s="32">
        <f>vlookup(A146,'Hourly .BVOL24H Index Data'!$B$9:$C$509,2,false) * 1</f>
        <v>0.77</v>
      </c>
      <c r="C146" s="9">
        <f>vlookup(A146,'Hourly .XBT Index Data'!$B$9:$C$509,2,false) * 1</f>
        <v>419.14</v>
      </c>
    </row>
    <row r="147">
      <c r="A147" s="27">
        <f>'Hourly .BVOL24H Index Data'!B147</f>
        <v>42440.20833</v>
      </c>
      <c r="B147" s="32">
        <f>vlookup(A147,'Hourly .BVOL24H Index Data'!$B$9:$C$509,2,false) * 1</f>
        <v>0.74</v>
      </c>
      <c r="C147" s="9">
        <f>vlookup(A147,'Hourly .XBT Index Data'!$B$9:$C$509,2,false) * 1</f>
        <v>417.45</v>
      </c>
    </row>
    <row r="148">
      <c r="A148" s="27">
        <f>'Hourly .BVOL24H Index Data'!B148</f>
        <v>42440.16667</v>
      </c>
      <c r="B148" s="32">
        <f>vlookup(A148,'Hourly .BVOL24H Index Data'!$B$9:$C$509,2,false) * 1</f>
        <v>0.74</v>
      </c>
      <c r="C148" s="9">
        <f>vlookup(A148,'Hourly .XBT Index Data'!$B$9:$C$509,2,false) * 1</f>
        <v>416.95</v>
      </c>
    </row>
    <row r="149">
      <c r="A149" s="27">
        <f>'Hourly .BVOL24H Index Data'!B149</f>
        <v>42440.125</v>
      </c>
      <c r="B149" s="32">
        <f>vlookup(A149,'Hourly .BVOL24H Index Data'!$B$9:$C$509,2,false) * 1</f>
        <v>0.73</v>
      </c>
      <c r="C149" s="9">
        <f>vlookup(A149,'Hourly .XBT Index Data'!$B$9:$C$509,2,false) * 1</f>
        <v>416.71</v>
      </c>
    </row>
    <row r="150">
      <c r="A150" s="27">
        <f>'Hourly .BVOL24H Index Data'!B150</f>
        <v>42440.08333</v>
      </c>
      <c r="B150" s="32">
        <f>vlookup(A150,'Hourly .BVOL24H Index Data'!$B$9:$C$509,2,false) * 1</f>
        <v>0.76</v>
      </c>
      <c r="C150" s="9">
        <f>vlookup(A150,'Hourly .XBT Index Data'!$B$9:$C$509,2,false) * 1</f>
        <v>416.37</v>
      </c>
    </row>
    <row r="151">
      <c r="A151" s="27">
        <f>'Hourly .BVOL24H Index Data'!B151</f>
        <v>42440.04167</v>
      </c>
      <c r="B151" s="32">
        <f>vlookup(A151,'Hourly .BVOL24H Index Data'!$B$9:$C$509,2,false) * 1</f>
        <v>0.75</v>
      </c>
      <c r="C151" s="9">
        <f>vlookup(A151,'Hourly .XBT Index Data'!$B$9:$C$509,2,false) * 1</f>
        <v>416.08</v>
      </c>
    </row>
    <row r="152">
      <c r="A152" s="27">
        <f>'Hourly .BVOL24H Index Data'!B152</f>
        <v>42440</v>
      </c>
      <c r="B152" s="32">
        <f>vlookup(A152,'Hourly .BVOL24H Index Data'!$B$9:$C$509,2,false) * 1</f>
        <v>0.78</v>
      </c>
      <c r="C152" s="9">
        <f>vlookup(A152,'Hourly .XBT Index Data'!$B$9:$C$509,2,false) * 1</f>
        <v>416.2</v>
      </c>
    </row>
    <row r="153">
      <c r="A153" s="27">
        <f>'Hourly .BVOL24H Index Data'!B153</f>
        <v>42439.95833</v>
      </c>
      <c r="B153" s="32">
        <f>vlookup(A153,'Hourly .BVOL24H Index Data'!$B$9:$C$509,2,false) * 1</f>
        <v>0.79</v>
      </c>
      <c r="C153" s="9">
        <f>vlookup(A153,'Hourly .XBT Index Data'!$B$9:$C$509,2,false) * 1</f>
        <v>416.03</v>
      </c>
    </row>
    <row r="154">
      <c r="A154" s="27">
        <f>'Hourly .BVOL24H Index Data'!B154</f>
        <v>42439.91667</v>
      </c>
      <c r="B154" s="32">
        <f>vlookup(A154,'Hourly .BVOL24H Index Data'!$B$9:$C$509,2,false) * 1</f>
        <v>0.8</v>
      </c>
      <c r="C154" s="9">
        <f>vlookup(A154,'Hourly .XBT Index Data'!$B$9:$C$509,2,false) * 1</f>
        <v>416.21</v>
      </c>
    </row>
    <row r="155">
      <c r="A155" s="27">
        <f>'Hourly .BVOL24H Index Data'!B155</f>
        <v>42439.875</v>
      </c>
      <c r="B155" s="32">
        <f>vlookup(A155,'Hourly .BVOL24H Index Data'!$B$9:$C$509,2,false) * 1</f>
        <v>0.81</v>
      </c>
      <c r="C155" s="9">
        <f>vlookup(A155,'Hourly .XBT Index Data'!$B$9:$C$509,2,false) * 1</f>
        <v>415.58</v>
      </c>
    </row>
    <row r="156">
      <c r="A156" s="27">
        <f>'Hourly .BVOL24H Index Data'!B156</f>
        <v>42439.83333</v>
      </c>
      <c r="B156" s="32">
        <f>vlookup(A156,'Hourly .BVOL24H Index Data'!$B$9:$C$509,2,false) * 1</f>
        <v>0.78</v>
      </c>
      <c r="C156" s="9">
        <f>vlookup(A156,'Hourly .XBT Index Data'!$B$9:$C$509,2,false) * 1</f>
        <v>415.9</v>
      </c>
    </row>
    <row r="157">
      <c r="A157" s="27">
        <f>'Hourly .BVOL24H Index Data'!B157</f>
        <v>42439.79167</v>
      </c>
      <c r="B157" s="32">
        <f>vlookup(A157,'Hourly .BVOL24H Index Data'!$B$9:$C$509,2,false) * 1</f>
        <v>0.84</v>
      </c>
      <c r="C157" s="9">
        <f>vlookup(A157,'Hourly .XBT Index Data'!$B$9:$C$509,2,false) * 1</f>
        <v>415.96</v>
      </c>
    </row>
    <row r="158">
      <c r="A158" s="27">
        <f>'Hourly .BVOL24H Index Data'!B158</f>
        <v>42439.75</v>
      </c>
      <c r="B158" s="32">
        <f>vlookup(A158,'Hourly .BVOL24H Index Data'!$B$9:$C$509,2,false) * 1</f>
        <v>0.84</v>
      </c>
      <c r="C158" s="9">
        <f>vlookup(A158,'Hourly .XBT Index Data'!$B$9:$C$509,2,false) * 1</f>
        <v>415.88</v>
      </c>
    </row>
    <row r="159">
      <c r="A159" s="27">
        <f>'Hourly .BVOL24H Index Data'!B159</f>
        <v>42439.70833</v>
      </c>
      <c r="B159" s="32">
        <f>vlookup(A159,'Hourly .BVOL24H Index Data'!$B$9:$C$509,2,false) * 1</f>
        <v>0.85</v>
      </c>
      <c r="C159" s="9">
        <f>vlookup(A159,'Hourly .XBT Index Data'!$B$9:$C$509,2,false) * 1</f>
        <v>414.88</v>
      </c>
    </row>
    <row r="160">
      <c r="A160" s="27">
        <f>'Hourly .BVOL24H Index Data'!B160</f>
        <v>42439.66667</v>
      </c>
      <c r="B160" s="32">
        <f>vlookup(A160,'Hourly .BVOL24H Index Data'!$B$9:$C$509,2,false) * 1</f>
        <v>0.87</v>
      </c>
      <c r="C160" s="9">
        <f>vlookup(A160,'Hourly .XBT Index Data'!$B$9:$C$509,2,false) * 1</f>
        <v>415.74</v>
      </c>
    </row>
    <row r="161">
      <c r="A161" s="27">
        <f>'Hourly .BVOL24H Index Data'!B161</f>
        <v>42439.625</v>
      </c>
      <c r="B161" s="32">
        <f>vlookup(A161,'Hourly .BVOL24H Index Data'!$B$9:$C$509,2,false) * 1</f>
        <v>1.01</v>
      </c>
      <c r="C161" s="9">
        <f>vlookup(A161,'Hourly .XBT Index Data'!$B$9:$C$509,2,false) * 1</f>
        <v>415.48</v>
      </c>
    </row>
    <row r="162">
      <c r="A162" s="27">
        <f>'Hourly .BVOL24H Index Data'!B162</f>
        <v>42439.58333</v>
      </c>
      <c r="B162" s="32">
        <f>vlookup(A162,'Hourly .BVOL24H Index Data'!$B$9:$C$509,2,false) * 1</f>
        <v>1</v>
      </c>
      <c r="C162" s="9">
        <f>vlookup(A162,'Hourly .XBT Index Data'!$B$9:$C$509,2,false) * 1</f>
        <v>413.92</v>
      </c>
    </row>
    <row r="163">
      <c r="A163" s="27">
        <f>'Hourly .BVOL24H Index Data'!B163</f>
        <v>42439.54167</v>
      </c>
      <c r="B163" s="32">
        <f>vlookup(A163,'Hourly .BVOL24H Index Data'!$B$9:$C$509,2,false) * 1</f>
        <v>1.02</v>
      </c>
      <c r="C163" s="9">
        <f>vlookup(A163,'Hourly .XBT Index Data'!$B$9:$C$509,2,false) * 1</f>
        <v>413.51</v>
      </c>
    </row>
    <row r="164">
      <c r="A164" s="27">
        <f>'Hourly .BVOL24H Index Data'!B164</f>
        <v>42439.5</v>
      </c>
      <c r="B164" s="32">
        <f>vlookup(A164,'Hourly .BVOL24H Index Data'!$B$9:$C$509,2,false) * 1</f>
        <v>1.01</v>
      </c>
      <c r="C164" s="9">
        <f>vlookup(A164,'Hourly .XBT Index Data'!$B$9:$C$509,2,false) * 1</f>
        <v>411.88</v>
      </c>
    </row>
    <row r="165">
      <c r="A165" s="27">
        <f>'Hourly .BVOL24H Index Data'!B165</f>
        <v>42439.45833</v>
      </c>
      <c r="B165" s="32">
        <f>vlookup(A165,'Hourly .BVOL24H Index Data'!$B$9:$C$509,2,false) * 1</f>
        <v>0.99</v>
      </c>
      <c r="C165" s="9">
        <f>vlookup(A165,'Hourly .XBT Index Data'!$B$9:$C$509,2,false) * 1</f>
        <v>411.92</v>
      </c>
    </row>
    <row r="166">
      <c r="A166" s="27">
        <f>'Hourly .BVOL24H Index Data'!B166</f>
        <v>42439.41667</v>
      </c>
      <c r="B166" s="32">
        <f>vlookup(A166,'Hourly .BVOL24H Index Data'!$B$9:$C$509,2,false) * 1</f>
        <v>0.99</v>
      </c>
      <c r="C166" s="9">
        <f>vlookup(A166,'Hourly .XBT Index Data'!$B$9:$C$509,2,false) * 1</f>
        <v>412.43</v>
      </c>
    </row>
    <row r="167">
      <c r="A167" s="27">
        <f>'Hourly .BVOL24H Index Data'!B167</f>
        <v>42439.375</v>
      </c>
      <c r="B167" s="32">
        <f>vlookup(A167,'Hourly .BVOL24H Index Data'!$B$9:$C$509,2,false) * 1</f>
        <v>1</v>
      </c>
      <c r="C167" s="9">
        <f>vlookup(A167,'Hourly .XBT Index Data'!$B$9:$C$509,2,false) * 1</f>
        <v>411.76</v>
      </c>
    </row>
    <row r="168">
      <c r="A168" s="27">
        <f>'Hourly .BVOL24H Index Data'!B168</f>
        <v>42439.33333</v>
      </c>
      <c r="B168" s="32">
        <f>vlookup(A168,'Hourly .BVOL24H Index Data'!$B$9:$C$509,2,false) * 1</f>
        <v>1</v>
      </c>
      <c r="C168" s="9">
        <f>vlookup(A168,'Hourly .XBT Index Data'!$B$9:$C$509,2,false) * 1</f>
        <v>412.02</v>
      </c>
    </row>
    <row r="169">
      <c r="A169" s="27">
        <f>'Hourly .BVOL24H Index Data'!B169</f>
        <v>42439.29167</v>
      </c>
      <c r="B169" s="32">
        <f>vlookup(A169,'Hourly .BVOL24H Index Data'!$B$9:$C$509,2,false) * 1</f>
        <v>1</v>
      </c>
      <c r="C169" s="9">
        <f>vlookup(A169,'Hourly .XBT Index Data'!$B$9:$C$509,2,false) * 1</f>
        <v>412.02</v>
      </c>
    </row>
    <row r="170">
      <c r="A170" s="27">
        <f>'Hourly .BVOL24H Index Data'!B170</f>
        <v>42439.25</v>
      </c>
      <c r="B170" s="32">
        <f>vlookup(A170,'Hourly .BVOL24H Index Data'!$B$9:$C$509,2,false) * 1</f>
        <v>1</v>
      </c>
      <c r="C170" s="9">
        <f>vlookup(A170,'Hourly .XBT Index Data'!$B$9:$C$509,2,false) * 1</f>
        <v>411.72</v>
      </c>
    </row>
    <row r="171">
      <c r="A171" s="27">
        <f>'Hourly .BVOL24H Index Data'!B171</f>
        <v>42439.20833</v>
      </c>
      <c r="B171" s="32">
        <f>vlookup(A171,'Hourly .BVOL24H Index Data'!$B$9:$C$509,2,false) * 1</f>
        <v>1</v>
      </c>
      <c r="C171" s="9">
        <f>vlookup(A171,'Hourly .XBT Index Data'!$B$9:$C$509,2,false) * 1</f>
        <v>411.34</v>
      </c>
    </row>
    <row r="172">
      <c r="A172" s="27">
        <f>'Hourly .BVOL24H Index Data'!B172</f>
        <v>42439.16667</v>
      </c>
      <c r="B172" s="32">
        <f>vlookup(A172,'Hourly .BVOL24H Index Data'!$B$9:$C$509,2,false) * 1</f>
        <v>1.01</v>
      </c>
      <c r="C172" s="9">
        <f>vlookup(A172,'Hourly .XBT Index Data'!$B$9:$C$509,2,false) * 1</f>
        <v>411.81</v>
      </c>
    </row>
    <row r="173">
      <c r="A173" s="27">
        <f>'Hourly .BVOL24H Index Data'!B173</f>
        <v>42439.125</v>
      </c>
      <c r="B173" s="32">
        <f>vlookup(A173,'Hourly .BVOL24H Index Data'!$B$9:$C$509,2,false) * 1</f>
        <v>1.01</v>
      </c>
      <c r="C173" s="9">
        <f>vlookup(A173,'Hourly .XBT Index Data'!$B$9:$C$509,2,false) * 1</f>
        <v>411.24</v>
      </c>
    </row>
    <row r="174">
      <c r="A174" s="27">
        <f>'Hourly .BVOL24H Index Data'!B174</f>
        <v>42439.08333</v>
      </c>
      <c r="B174" s="32">
        <f>vlookup(A174,'Hourly .BVOL24H Index Data'!$B$9:$C$509,2,false) * 1</f>
        <v>0.98</v>
      </c>
      <c r="C174" s="9">
        <f>vlookup(A174,'Hourly .XBT Index Data'!$B$9:$C$509,2,false) * 1</f>
        <v>412.09</v>
      </c>
    </row>
    <row r="175">
      <c r="A175" s="27">
        <f>'Hourly .BVOL24H Index Data'!B175</f>
        <v>42439.04167</v>
      </c>
      <c r="B175" s="32">
        <f>vlookup(A175,'Hourly .BVOL24H Index Data'!$B$9:$C$509,2,false) * 1</f>
        <v>1.03</v>
      </c>
      <c r="C175" s="9">
        <f>vlookup(A175,'Hourly .XBT Index Data'!$B$9:$C$509,2,false) * 1</f>
        <v>411.9</v>
      </c>
    </row>
    <row r="176">
      <c r="A176" s="27">
        <f>'Hourly .BVOL24H Index Data'!B176</f>
        <v>42439</v>
      </c>
      <c r="B176" s="32">
        <f>vlookup(A176,'Hourly .BVOL24H Index Data'!$B$9:$C$509,2,false) * 1</f>
        <v>1.04</v>
      </c>
      <c r="C176" s="9">
        <f>vlookup(A176,'Hourly .XBT Index Data'!$B$9:$C$509,2,false) * 1</f>
        <v>412.73</v>
      </c>
    </row>
    <row r="177">
      <c r="A177" s="27">
        <f>'Hourly .BVOL24H Index Data'!B177</f>
        <v>42438.95833</v>
      </c>
      <c r="B177" s="32">
        <f>vlookup(A177,'Hourly .BVOL24H Index Data'!$B$9:$C$509,2,false) * 1</f>
        <v>1.05</v>
      </c>
      <c r="C177" s="9">
        <f>vlookup(A177,'Hourly .XBT Index Data'!$B$9:$C$509,2,false) * 1</f>
        <v>412.14</v>
      </c>
    </row>
    <row r="178">
      <c r="A178" s="27">
        <f>'Hourly .BVOL24H Index Data'!B178</f>
        <v>42438.91667</v>
      </c>
      <c r="B178" s="32">
        <f>vlookup(A178,'Hourly .BVOL24H Index Data'!$B$9:$C$509,2,false) * 1</f>
        <v>1.06</v>
      </c>
      <c r="C178" s="9">
        <f>vlookup(A178,'Hourly .XBT Index Data'!$B$9:$C$509,2,false) * 1</f>
        <v>411.49</v>
      </c>
    </row>
    <row r="179">
      <c r="A179" s="27">
        <f>'Hourly .BVOL24H Index Data'!B179</f>
        <v>42438.875</v>
      </c>
      <c r="B179" s="32">
        <f>vlookup(A179,'Hourly .BVOL24H Index Data'!$B$9:$C$509,2,false) * 1</f>
        <v>1.05</v>
      </c>
      <c r="C179" s="9">
        <f>vlookup(A179,'Hourly .XBT Index Data'!$B$9:$C$509,2,false) * 1</f>
        <v>411.84</v>
      </c>
    </row>
    <row r="180">
      <c r="A180" s="27">
        <f>'Hourly .BVOL24H Index Data'!B180</f>
        <v>42438.83333</v>
      </c>
      <c r="B180" s="32">
        <f>vlookup(A180,'Hourly .BVOL24H Index Data'!$B$9:$C$509,2,false) * 1</f>
        <v>1.06</v>
      </c>
      <c r="C180" s="9">
        <f>vlookup(A180,'Hourly .XBT Index Data'!$B$9:$C$509,2,false) * 1</f>
        <v>411.13</v>
      </c>
    </row>
    <row r="181">
      <c r="A181" s="27">
        <f>'Hourly .BVOL24H Index Data'!B181</f>
        <v>42438.79167</v>
      </c>
      <c r="B181" s="32">
        <f>vlookup(A181,'Hourly .BVOL24H Index Data'!$B$9:$C$509,2,false) * 1</f>
        <v>1.02</v>
      </c>
      <c r="C181" s="9">
        <f>vlookup(A181,'Hourly .XBT Index Data'!$B$9:$C$509,2,false) * 1</f>
        <v>413.3</v>
      </c>
    </row>
    <row r="182">
      <c r="A182" s="27">
        <f>'Hourly .BVOL24H Index Data'!B182</f>
        <v>42438.75</v>
      </c>
      <c r="B182" s="32">
        <f>vlookup(A182,'Hourly .BVOL24H Index Data'!$B$9:$C$509,2,false) * 1</f>
        <v>1.03</v>
      </c>
      <c r="C182" s="9">
        <f>vlookup(A182,'Hourly .XBT Index Data'!$B$9:$C$509,2,false) * 1</f>
        <v>413.41</v>
      </c>
    </row>
    <row r="183">
      <c r="A183" s="27">
        <f>'Hourly .BVOL24H Index Data'!B183</f>
        <v>42438.70833</v>
      </c>
      <c r="B183" s="32">
        <f>vlookup(A183,'Hourly .BVOL24H Index Data'!$B$9:$C$509,2,false) * 1</f>
        <v>1.02</v>
      </c>
      <c r="C183" s="9">
        <f>vlookup(A183,'Hourly .XBT Index Data'!$B$9:$C$509,2,false) * 1</f>
        <v>413.89</v>
      </c>
    </row>
    <row r="184">
      <c r="A184" s="27">
        <f>'Hourly .BVOL24H Index Data'!B184</f>
        <v>42438.66667</v>
      </c>
      <c r="B184" s="32">
        <f>vlookup(A184,'Hourly .BVOL24H Index Data'!$B$9:$C$509,2,false) * 1</f>
        <v>1</v>
      </c>
      <c r="C184" s="9">
        <f>vlookup(A184,'Hourly .XBT Index Data'!$B$9:$C$509,2,false) * 1</f>
        <v>412.36</v>
      </c>
    </row>
    <row r="185">
      <c r="A185" s="27">
        <f>'Hourly .BVOL24H Index Data'!B185</f>
        <v>42438.625</v>
      </c>
      <c r="B185" s="32">
        <f>vlookup(A185,'Hourly .BVOL24H Index Data'!$B$9:$C$509,2,false) * 1</f>
        <v>0.87</v>
      </c>
      <c r="C185" s="9">
        <f>vlookup(A185,'Hourly .XBT Index Data'!$B$9:$C$509,2,false) * 1</f>
        <v>411.07</v>
      </c>
    </row>
    <row r="186">
      <c r="A186" s="27">
        <f>'Hourly .BVOL24H Index Data'!B186</f>
        <v>42438.58333</v>
      </c>
      <c r="B186" s="32">
        <f>vlookup(A186,'Hourly .BVOL24H Index Data'!$B$9:$C$509,2,false) * 1</f>
        <v>0.88</v>
      </c>
      <c r="C186" s="9">
        <f>vlookup(A186,'Hourly .XBT Index Data'!$B$9:$C$509,2,false) * 1</f>
        <v>411.1</v>
      </c>
    </row>
    <row r="187">
      <c r="A187" s="27">
        <f>'Hourly .BVOL24H Index Data'!B187</f>
        <v>42438.54167</v>
      </c>
      <c r="B187" s="32">
        <f>vlookup(A187,'Hourly .BVOL24H Index Data'!$B$9:$C$509,2,false) * 1</f>
        <v>0.89</v>
      </c>
      <c r="C187" s="9">
        <f>vlookup(A187,'Hourly .XBT Index Data'!$B$9:$C$509,2,false) * 1</f>
        <v>410.99</v>
      </c>
    </row>
    <row r="188">
      <c r="A188" s="27">
        <f>'Hourly .BVOL24H Index Data'!B188</f>
        <v>42438.5</v>
      </c>
      <c r="B188" s="32">
        <f>vlookup(A188,'Hourly .BVOL24H Index Data'!$B$9:$C$509,2,false) * 1</f>
        <v>0.89</v>
      </c>
      <c r="C188" s="9">
        <f>vlookup(A188,'Hourly .XBT Index Data'!$B$9:$C$509,2,false) * 1</f>
        <v>411.07</v>
      </c>
    </row>
    <row r="189">
      <c r="A189" s="27">
        <f>'Hourly .BVOL24H Index Data'!B189</f>
        <v>42438.45833</v>
      </c>
      <c r="B189" s="32">
        <f>vlookup(A189,'Hourly .BVOL24H Index Data'!$B$9:$C$509,2,false) * 1</f>
        <v>0.91</v>
      </c>
      <c r="C189" s="9">
        <f>vlookup(A189,'Hourly .XBT Index Data'!$B$9:$C$509,2,false) * 1</f>
        <v>411.82</v>
      </c>
    </row>
    <row r="190">
      <c r="A190" s="27">
        <f>'Hourly .BVOL24H Index Data'!B190</f>
        <v>42438.41667</v>
      </c>
      <c r="B190" s="32">
        <f>vlookup(A190,'Hourly .BVOL24H Index Data'!$B$9:$C$509,2,false) * 1</f>
        <v>0.93</v>
      </c>
      <c r="C190" s="9">
        <f>vlookup(A190,'Hourly .XBT Index Data'!$B$9:$C$509,2,false) * 1</f>
        <v>410.56</v>
      </c>
    </row>
    <row r="191">
      <c r="A191" s="27">
        <f>'Hourly .BVOL24H Index Data'!B191</f>
        <v>42438.375</v>
      </c>
      <c r="B191" s="32">
        <f>vlookup(A191,'Hourly .BVOL24H Index Data'!$B$9:$C$509,2,false) * 1</f>
        <v>0.95</v>
      </c>
      <c r="C191" s="9">
        <f>vlookup(A191,'Hourly .XBT Index Data'!$B$9:$C$509,2,false) * 1</f>
        <v>410.13</v>
      </c>
    </row>
    <row r="192">
      <c r="A192" s="27">
        <f>'Hourly .BVOL24H Index Data'!B192</f>
        <v>42438.33333</v>
      </c>
      <c r="B192" s="32">
        <f>vlookup(A192,'Hourly .BVOL24H Index Data'!$B$9:$C$509,2,false) * 1</f>
        <v>0.99</v>
      </c>
      <c r="C192" s="9">
        <f>vlookup(A192,'Hourly .XBT Index Data'!$B$9:$C$509,2,false) * 1</f>
        <v>410.15</v>
      </c>
    </row>
    <row r="193">
      <c r="A193" s="27">
        <f>'Hourly .BVOL24H Index Data'!B193</f>
        <v>42438.29167</v>
      </c>
      <c r="B193" s="32">
        <f>vlookup(A193,'Hourly .BVOL24H Index Data'!$B$9:$C$509,2,false) * 1</f>
        <v>1.04</v>
      </c>
      <c r="C193" s="9">
        <f>vlookup(A193,'Hourly .XBT Index Data'!$B$9:$C$509,2,false) * 1</f>
        <v>410.36</v>
      </c>
    </row>
    <row r="194">
      <c r="A194" s="27">
        <f>'Hourly .BVOL24H Index Data'!B194</f>
        <v>42438.25</v>
      </c>
      <c r="B194" s="32">
        <f>vlookup(A194,'Hourly .BVOL24H Index Data'!$B$9:$C$509,2,false) * 1</f>
        <v>1.04</v>
      </c>
      <c r="C194" s="9">
        <f>vlookup(A194,'Hourly .XBT Index Data'!$B$9:$C$509,2,false) * 1</f>
        <v>410.32</v>
      </c>
    </row>
    <row r="195">
      <c r="A195" s="27">
        <f>'Hourly .BVOL24H Index Data'!B195</f>
        <v>42438.20833</v>
      </c>
      <c r="B195" s="32">
        <f>vlookup(A195,'Hourly .BVOL24H Index Data'!$B$9:$C$509,2,false) * 1</f>
        <v>1.05</v>
      </c>
      <c r="C195" s="9">
        <f>vlookup(A195,'Hourly .XBT Index Data'!$B$9:$C$509,2,false) * 1</f>
        <v>410.43</v>
      </c>
    </row>
    <row r="196">
      <c r="A196" s="27">
        <f>'Hourly .BVOL24H Index Data'!B196</f>
        <v>42438.16667</v>
      </c>
      <c r="B196" s="32">
        <f>vlookup(A196,'Hourly .BVOL24H Index Data'!$B$9:$C$509,2,false) * 1</f>
        <v>1.05</v>
      </c>
      <c r="C196" s="9">
        <f>vlookup(A196,'Hourly .XBT Index Data'!$B$9:$C$509,2,false) * 1</f>
        <v>410.68</v>
      </c>
    </row>
    <row r="197">
      <c r="A197" s="27">
        <f>'Hourly .BVOL24H Index Data'!B197</f>
        <v>42438.125</v>
      </c>
      <c r="B197" s="32">
        <f>vlookup(A197,'Hourly .BVOL24H Index Data'!$B$9:$C$509,2,false) * 1</f>
        <v>1.1</v>
      </c>
      <c r="C197" s="9">
        <f>vlookup(A197,'Hourly .XBT Index Data'!$B$9:$C$509,2,false) * 1</f>
        <v>411.04</v>
      </c>
    </row>
    <row r="198">
      <c r="A198" s="27">
        <f>'Hourly .BVOL24H Index Data'!B198</f>
        <v>42438.08333</v>
      </c>
      <c r="B198" s="32">
        <f>vlookup(A198,'Hourly .BVOL24H Index Data'!$B$9:$C$509,2,false) * 1</f>
        <v>1.12</v>
      </c>
      <c r="C198" s="9">
        <f>vlookup(A198,'Hourly .XBT Index Data'!$B$9:$C$509,2,false) * 1</f>
        <v>410.79</v>
      </c>
    </row>
    <row r="199">
      <c r="A199" s="27">
        <f>'Hourly .BVOL24H Index Data'!B199</f>
        <v>42438.04167</v>
      </c>
      <c r="B199" s="32">
        <f>vlookup(A199,'Hourly .BVOL24H Index Data'!$B$9:$C$509,2,false) * 1</f>
        <v>1.07</v>
      </c>
      <c r="C199" s="9">
        <f>vlookup(A199,'Hourly .XBT Index Data'!$B$9:$C$509,2,false) * 1</f>
        <v>410.09</v>
      </c>
    </row>
    <row r="200">
      <c r="A200" s="27">
        <f>'Hourly .BVOL24H Index Data'!B200</f>
        <v>42438</v>
      </c>
      <c r="B200" s="32">
        <f>vlookup(A200,'Hourly .BVOL24H Index Data'!$B$9:$C$509,2,false) * 1</f>
        <v>1.05</v>
      </c>
      <c r="C200" s="9">
        <f>vlookup(A200,'Hourly .XBT Index Data'!$B$9:$C$509,2,false) * 1</f>
        <v>411.83</v>
      </c>
    </row>
    <row r="201">
      <c r="A201" s="27">
        <f>'Hourly .BVOL24H Index Data'!B201</f>
        <v>42437.95833</v>
      </c>
      <c r="B201" s="32">
        <f>vlookup(A201,'Hourly .BVOL24H Index Data'!$B$9:$C$509,2,false) * 1</f>
        <v>1.16</v>
      </c>
      <c r="C201" s="9">
        <f>vlookup(A201,'Hourly .XBT Index Data'!$B$9:$C$509,2,false) * 1</f>
        <v>411.72</v>
      </c>
    </row>
    <row r="202">
      <c r="A202" s="27">
        <f>'Hourly .BVOL24H Index Data'!B202</f>
        <v>42437.91667</v>
      </c>
      <c r="B202" s="32">
        <f>vlookup(A202,'Hourly .BVOL24H Index Data'!$B$9:$C$509,2,false) * 1</f>
        <v>1.18</v>
      </c>
      <c r="C202" s="9">
        <f>vlookup(A202,'Hourly .XBT Index Data'!$B$9:$C$509,2,false) * 1</f>
        <v>411.43</v>
      </c>
    </row>
    <row r="203">
      <c r="A203" s="27">
        <f>'Hourly .BVOL24H Index Data'!B203</f>
        <v>42437.875</v>
      </c>
      <c r="B203" s="32">
        <f>vlookup(A203,'Hourly .BVOL24H Index Data'!$B$9:$C$509,2,false) * 1</f>
        <v>1.18</v>
      </c>
      <c r="C203" s="9">
        <f>vlookup(A203,'Hourly .XBT Index Data'!$B$9:$C$509,2,false) * 1</f>
        <v>411.56</v>
      </c>
    </row>
    <row r="204">
      <c r="A204" s="27">
        <f>'Hourly .BVOL24H Index Data'!B204</f>
        <v>42437.83333</v>
      </c>
      <c r="B204" s="32">
        <f>vlookup(A204,'Hourly .BVOL24H Index Data'!$B$9:$C$509,2,false) * 1</f>
        <v>1.15</v>
      </c>
      <c r="C204" s="9">
        <f>vlookup(A204,'Hourly .XBT Index Data'!$B$9:$C$509,2,false) * 1</f>
        <v>410.79</v>
      </c>
    </row>
    <row r="205">
      <c r="A205" s="27">
        <f>'Hourly .BVOL24H Index Data'!B205</f>
        <v>42437.79167</v>
      </c>
      <c r="B205" s="32">
        <f>vlookup(A205,'Hourly .BVOL24H Index Data'!$B$9:$C$509,2,false) * 1</f>
        <v>1.15</v>
      </c>
      <c r="C205" s="9">
        <f>vlookup(A205,'Hourly .XBT Index Data'!$B$9:$C$509,2,false) * 1</f>
        <v>410.74</v>
      </c>
    </row>
    <row r="206">
      <c r="A206" s="27">
        <f>'Hourly .BVOL24H Index Data'!B206</f>
        <v>42437.75</v>
      </c>
      <c r="B206" s="32">
        <f>vlookup(A206,'Hourly .BVOL24H Index Data'!$B$9:$C$509,2,false) * 1</f>
        <v>1.16</v>
      </c>
      <c r="C206" s="9">
        <f>vlookup(A206,'Hourly .XBT Index Data'!$B$9:$C$509,2,false) * 1</f>
        <v>411.75</v>
      </c>
    </row>
    <row r="207">
      <c r="A207" s="27">
        <f>'Hourly .BVOL24H Index Data'!B207</f>
        <v>42437.70833</v>
      </c>
      <c r="B207" s="32">
        <f>vlookup(A207,'Hourly .BVOL24H Index Data'!$B$9:$C$509,2,false) * 1</f>
        <v>1.16</v>
      </c>
      <c r="C207" s="9">
        <f>vlookup(A207,'Hourly .XBT Index Data'!$B$9:$C$509,2,false) * 1</f>
        <v>411.33</v>
      </c>
    </row>
    <row r="208">
      <c r="A208" s="27">
        <f>'Hourly .BVOL24H Index Data'!B208</f>
        <v>42437.66667</v>
      </c>
      <c r="B208" s="32">
        <f>vlookup(A208,'Hourly .BVOL24H Index Data'!$B$9:$C$509,2,false) * 1</f>
        <v>1.17</v>
      </c>
      <c r="C208" s="9">
        <f>vlookup(A208,'Hourly .XBT Index Data'!$B$9:$C$509,2,false) * 1</f>
        <v>411.1</v>
      </c>
    </row>
    <row r="209">
      <c r="A209" s="27">
        <f>'Hourly .BVOL24H Index Data'!B209</f>
        <v>42437.625</v>
      </c>
      <c r="B209" s="32">
        <f>vlookup(A209,'Hourly .BVOL24H Index Data'!$B$9:$C$509,2,false) * 1</f>
        <v>1.17</v>
      </c>
      <c r="C209" s="9">
        <f>vlookup(A209,'Hourly .XBT Index Data'!$B$9:$C$509,2,false) * 1</f>
        <v>410.69</v>
      </c>
    </row>
    <row r="210">
      <c r="A210" s="27">
        <f>'Hourly .BVOL24H Index Data'!B210</f>
        <v>42437.58333</v>
      </c>
      <c r="B210" s="32">
        <f>vlookup(A210,'Hourly .BVOL24H Index Data'!$B$9:$C$509,2,false) * 1</f>
        <v>1.2</v>
      </c>
      <c r="C210" s="9">
        <f>vlookup(A210,'Hourly .XBT Index Data'!$B$9:$C$509,2,false) * 1</f>
        <v>409.23</v>
      </c>
    </row>
    <row r="211">
      <c r="A211" s="27">
        <f>'Hourly .BVOL24H Index Data'!B211</f>
        <v>42437.54167</v>
      </c>
      <c r="B211" s="32">
        <f>vlookup(A211,'Hourly .BVOL24H Index Data'!$B$9:$C$509,2,false) * 1</f>
        <v>1.17</v>
      </c>
      <c r="C211" s="9">
        <f>vlookup(A211,'Hourly .XBT Index Data'!$B$9:$C$509,2,false) * 1</f>
        <v>410.22</v>
      </c>
    </row>
    <row r="212">
      <c r="A212" s="27">
        <f>'Hourly .BVOL24H Index Data'!B212</f>
        <v>42437.5</v>
      </c>
      <c r="B212" s="32">
        <f>vlookup(A212,'Hourly .BVOL24H Index Data'!$B$9:$C$509,2,false) * 1</f>
        <v>1.18</v>
      </c>
      <c r="C212" s="9">
        <f>vlookup(A212,'Hourly .XBT Index Data'!$B$9:$C$509,2,false) * 1</f>
        <v>411.56</v>
      </c>
    </row>
    <row r="213">
      <c r="A213" s="27">
        <f>'Hourly .BVOL24H Index Data'!B213</f>
        <v>42437.45833</v>
      </c>
      <c r="B213" s="32">
        <f>vlookup(A213,'Hourly .BVOL24H Index Data'!$B$9:$C$509,2,false) * 1</f>
        <v>1.23</v>
      </c>
      <c r="C213" s="9">
        <f>vlookup(A213,'Hourly .XBT Index Data'!$B$9:$C$509,2,false) * 1</f>
        <v>411.75</v>
      </c>
    </row>
    <row r="214">
      <c r="A214" s="27">
        <f>'Hourly .BVOL24H Index Data'!B214</f>
        <v>42437.41667</v>
      </c>
      <c r="B214" s="32">
        <f>vlookup(A214,'Hourly .BVOL24H Index Data'!$B$9:$C$509,2,false) * 1</f>
        <v>1.26</v>
      </c>
      <c r="C214" s="9">
        <f>vlookup(A214,'Hourly .XBT Index Data'!$B$9:$C$509,2,false) * 1</f>
        <v>410.67</v>
      </c>
    </row>
    <row r="215">
      <c r="A215" s="27">
        <f>'Hourly .BVOL24H Index Data'!B215</f>
        <v>42437.375</v>
      </c>
      <c r="B215" s="32">
        <f>vlookup(A215,'Hourly .BVOL24H Index Data'!$B$9:$C$509,2,false) * 1</f>
        <v>1.24</v>
      </c>
      <c r="C215" s="9">
        <f>vlookup(A215,'Hourly .XBT Index Data'!$B$9:$C$509,2,false) * 1</f>
        <v>412.04</v>
      </c>
    </row>
    <row r="216">
      <c r="A216" s="27">
        <f>'Hourly .BVOL24H Index Data'!B216</f>
        <v>42437.33333</v>
      </c>
      <c r="B216" s="32">
        <f>vlookup(A216,'Hourly .BVOL24H Index Data'!$B$9:$C$509,2,false) * 1</f>
        <v>1.21</v>
      </c>
      <c r="C216" s="9">
        <f>vlookup(A216,'Hourly .XBT Index Data'!$B$9:$C$509,2,false) * 1</f>
        <v>413.44</v>
      </c>
    </row>
    <row r="217">
      <c r="A217" s="27">
        <f>'Hourly .BVOL24H Index Data'!B217</f>
        <v>42437.29167</v>
      </c>
      <c r="B217" s="32">
        <f>vlookup(A217,'Hourly .BVOL24H Index Data'!$B$9:$C$509,2,false) * 1</f>
        <v>1.24</v>
      </c>
      <c r="C217" s="9">
        <f>vlookup(A217,'Hourly .XBT Index Data'!$B$9:$C$509,2,false) * 1</f>
        <v>414.29</v>
      </c>
    </row>
    <row r="218">
      <c r="A218" s="27">
        <f>'Hourly .BVOL24H Index Data'!B218</f>
        <v>42437.25</v>
      </c>
      <c r="B218" s="32">
        <f>vlookup(A218,'Hourly .BVOL24H Index Data'!$B$9:$C$509,2,false) * 1</f>
        <v>1.27</v>
      </c>
      <c r="C218" s="9">
        <f>vlookup(A218,'Hourly .XBT Index Data'!$B$9:$C$509,2,false) * 1</f>
        <v>413.88</v>
      </c>
    </row>
    <row r="219">
      <c r="A219" s="27">
        <f>'Hourly .BVOL24H Index Data'!B219</f>
        <v>42437.20833</v>
      </c>
      <c r="B219" s="32">
        <f>vlookup(A219,'Hourly .BVOL24H Index Data'!$B$9:$C$509,2,false) * 1</f>
        <v>1.27</v>
      </c>
      <c r="C219" s="9">
        <f>vlookup(A219,'Hourly .XBT Index Data'!$B$9:$C$509,2,false) * 1</f>
        <v>414.43</v>
      </c>
    </row>
    <row r="220">
      <c r="A220" s="27">
        <f>'Hourly .BVOL24H Index Data'!B220</f>
        <v>42437.16667</v>
      </c>
      <c r="B220" s="32">
        <f>vlookup(A220,'Hourly .BVOL24H Index Data'!$B$9:$C$509,2,false) * 1</f>
        <v>1.31</v>
      </c>
      <c r="C220" s="9">
        <f>vlookup(A220,'Hourly .XBT Index Data'!$B$9:$C$509,2,false) * 1</f>
        <v>414.29</v>
      </c>
    </row>
    <row r="221">
      <c r="A221" s="27">
        <f>'Hourly .BVOL24H Index Data'!B221</f>
        <v>42437.125</v>
      </c>
      <c r="B221" s="32">
        <f>vlookup(A221,'Hourly .BVOL24H Index Data'!$B$9:$C$509,2,false) * 1</f>
        <v>1.31</v>
      </c>
      <c r="C221" s="9">
        <f>vlookup(A221,'Hourly .XBT Index Data'!$B$9:$C$509,2,false) * 1</f>
        <v>412.98</v>
      </c>
    </row>
    <row r="222">
      <c r="A222" s="27">
        <f>'Hourly .BVOL24H Index Data'!B222</f>
        <v>42437.08333</v>
      </c>
      <c r="B222" s="32">
        <f>vlookup(A222,'Hourly .BVOL24H Index Data'!$B$9:$C$509,2,false) * 1</f>
        <v>1.35</v>
      </c>
      <c r="C222" s="9">
        <f>vlookup(A222,'Hourly .XBT Index Data'!$B$9:$C$509,2,false) * 1</f>
        <v>413.57</v>
      </c>
    </row>
    <row r="223">
      <c r="A223" s="27">
        <f>'Hourly .BVOL24H Index Data'!B223</f>
        <v>42437.04167</v>
      </c>
      <c r="B223" s="32">
        <f>vlookup(A223,'Hourly .BVOL24H Index Data'!$B$9:$C$509,2,false) * 1</f>
        <v>1.39</v>
      </c>
      <c r="C223" s="9">
        <f>vlookup(A223,'Hourly .XBT Index Data'!$B$9:$C$509,2,false) * 1</f>
        <v>412.68</v>
      </c>
    </row>
    <row r="224">
      <c r="A224" s="27">
        <f>'Hourly .BVOL24H Index Data'!B224</f>
        <v>42437</v>
      </c>
      <c r="B224" s="32">
        <f>vlookup(A224,'Hourly .BVOL24H Index Data'!$B$9:$C$509,2,false) * 1</f>
        <v>1.41</v>
      </c>
      <c r="C224" s="9">
        <f>vlookup(A224,'Hourly .XBT Index Data'!$B$9:$C$509,2,false) * 1</f>
        <v>412.48</v>
      </c>
    </row>
    <row r="225">
      <c r="A225" s="27">
        <f>'Hourly .BVOL24H Index Data'!B225</f>
        <v>42436.95833</v>
      </c>
      <c r="B225" s="32">
        <f>vlookup(A225,'Hourly .BVOL24H Index Data'!$B$9:$C$509,2,false) * 1</f>
        <v>1.57</v>
      </c>
      <c r="C225" s="9">
        <f>vlookup(A225,'Hourly .XBT Index Data'!$B$9:$C$509,2,false) * 1</f>
        <v>413.89</v>
      </c>
    </row>
    <row r="226">
      <c r="A226" s="27">
        <f>'Hourly .BVOL24H Index Data'!B226</f>
        <v>42436.91667</v>
      </c>
      <c r="B226" s="32">
        <f>vlookup(A226,'Hourly .BVOL24H Index Data'!$B$9:$C$509,2,false) * 1</f>
        <v>1.57</v>
      </c>
      <c r="C226" s="9">
        <f>vlookup(A226,'Hourly .XBT Index Data'!$B$9:$C$509,2,false) * 1</f>
        <v>412.43</v>
      </c>
    </row>
    <row r="227">
      <c r="A227" s="27">
        <f>'Hourly .BVOL24H Index Data'!B227</f>
        <v>42436.875</v>
      </c>
      <c r="B227" s="32">
        <f>vlookup(A227,'Hourly .BVOL24H Index Data'!$B$9:$C$509,2,false) * 1</f>
        <v>1.59</v>
      </c>
      <c r="C227" s="9">
        <f>vlookup(A227,'Hourly .XBT Index Data'!$B$9:$C$509,2,false) * 1</f>
        <v>412.08</v>
      </c>
    </row>
    <row r="228">
      <c r="A228" s="27">
        <f>'Hourly .BVOL24H Index Data'!B228</f>
        <v>42436.83333</v>
      </c>
      <c r="B228" s="32">
        <f>vlookup(A228,'Hourly .BVOL24H Index Data'!$B$9:$C$509,2,false) * 1</f>
        <v>1.64</v>
      </c>
      <c r="C228" s="9">
        <f>vlookup(A228,'Hourly .XBT Index Data'!$B$9:$C$509,2,false) * 1</f>
        <v>412.38</v>
      </c>
    </row>
    <row r="229">
      <c r="A229" s="27">
        <f>'Hourly .BVOL24H Index Data'!B229</f>
        <v>42436.79167</v>
      </c>
      <c r="B229" s="32">
        <f>vlookup(A229,'Hourly .BVOL24H Index Data'!$B$9:$C$509,2,false) * 1</f>
        <v>1.66</v>
      </c>
      <c r="C229" s="9">
        <f>vlookup(A229,'Hourly .XBT Index Data'!$B$9:$C$509,2,false) * 1</f>
        <v>412.17</v>
      </c>
    </row>
    <row r="230">
      <c r="A230" s="27">
        <f>'Hourly .BVOL24H Index Data'!B230</f>
        <v>42436.75</v>
      </c>
      <c r="B230" s="32">
        <f>vlookup(A230,'Hourly .BVOL24H Index Data'!$B$9:$C$509,2,false) * 1</f>
        <v>1.65</v>
      </c>
      <c r="C230" s="9">
        <f>vlookup(A230,'Hourly .XBT Index Data'!$B$9:$C$509,2,false) * 1</f>
        <v>410.75</v>
      </c>
    </row>
    <row r="231">
      <c r="A231" s="27">
        <f>'Hourly .BVOL24H Index Data'!B231</f>
        <v>42436.70833</v>
      </c>
      <c r="B231" s="32">
        <f>vlookup(A231,'Hourly .BVOL24H Index Data'!$B$9:$C$509,2,false) * 1</f>
        <v>1.65</v>
      </c>
      <c r="C231" s="9">
        <f>vlookup(A231,'Hourly .XBT Index Data'!$B$9:$C$509,2,false) * 1</f>
        <v>410.68</v>
      </c>
    </row>
    <row r="232">
      <c r="A232" s="27">
        <f>'Hourly .BVOL24H Index Data'!B232</f>
        <v>42436.66667</v>
      </c>
      <c r="B232" s="32">
        <f>vlookup(A232,'Hourly .BVOL24H Index Data'!$B$9:$C$509,2,false) * 1</f>
        <v>1.66</v>
      </c>
      <c r="C232" s="9">
        <f>vlookup(A232,'Hourly .XBT Index Data'!$B$9:$C$509,2,false) * 1</f>
        <v>409.37</v>
      </c>
    </row>
    <row r="233">
      <c r="A233" s="27">
        <f>'Hourly .BVOL24H Index Data'!B233</f>
        <v>42436.625</v>
      </c>
      <c r="B233" s="32">
        <f>vlookup(A233,'Hourly .BVOL24H Index Data'!$B$9:$C$509,2,false) * 1</f>
        <v>1.71</v>
      </c>
      <c r="C233" s="9">
        <f>vlookup(A233,'Hourly .XBT Index Data'!$B$9:$C$509,2,false) * 1</f>
        <v>409.07</v>
      </c>
    </row>
    <row r="234">
      <c r="A234" s="27">
        <f>'Hourly .BVOL24H Index Data'!B234</f>
        <v>42436.58333</v>
      </c>
      <c r="B234" s="32">
        <f>vlookup(A234,'Hourly .BVOL24H Index Data'!$B$9:$C$509,2,false) * 1</f>
        <v>1.7</v>
      </c>
      <c r="C234" s="9">
        <f>vlookup(A234,'Hourly .XBT Index Data'!$B$9:$C$509,2,false) * 1</f>
        <v>411.65</v>
      </c>
    </row>
    <row r="235">
      <c r="A235" s="27">
        <f>'Hourly .BVOL24H Index Data'!B235</f>
        <v>42436.54167</v>
      </c>
      <c r="B235" s="32">
        <f>vlookup(A235,'Hourly .BVOL24H Index Data'!$B$9:$C$509,2,false) * 1</f>
        <v>1.73</v>
      </c>
      <c r="C235" s="9">
        <f>vlookup(A235,'Hourly .XBT Index Data'!$B$9:$C$509,2,false) * 1</f>
        <v>411.1</v>
      </c>
    </row>
    <row r="236">
      <c r="A236" s="27">
        <f>'Hourly .BVOL24H Index Data'!B236</f>
        <v>42436.5</v>
      </c>
      <c r="B236" s="32">
        <f>vlookup(A236,'Hourly .BVOL24H Index Data'!$B$9:$C$509,2,false) * 1</f>
        <v>1.74</v>
      </c>
      <c r="C236" s="9">
        <f>vlookup(A236,'Hourly .XBT Index Data'!$B$9:$C$509,2,false) * 1</f>
        <v>410.93</v>
      </c>
    </row>
    <row r="237">
      <c r="A237" s="27">
        <f>'Hourly .BVOL24H Index Data'!B237</f>
        <v>42436.45833</v>
      </c>
      <c r="B237" s="32">
        <f>vlookup(A237,'Hourly .BVOL24H Index Data'!$B$9:$C$509,2,false) * 1</f>
        <v>1.73</v>
      </c>
      <c r="C237" s="9">
        <f>vlookup(A237,'Hourly .XBT Index Data'!$B$9:$C$509,2,false) * 1</f>
        <v>408.09</v>
      </c>
    </row>
    <row r="238">
      <c r="A238" s="27">
        <f>'Hourly .BVOL24H Index Data'!B238</f>
        <v>42436.41667</v>
      </c>
      <c r="B238" s="32">
        <f>vlookup(A238,'Hourly .BVOL24H Index Data'!$B$9:$C$509,2,false) * 1</f>
        <v>1.71</v>
      </c>
      <c r="C238" s="9">
        <f>vlookup(A238,'Hourly .XBT Index Data'!$B$9:$C$509,2,false) * 1</f>
        <v>406.35</v>
      </c>
    </row>
    <row r="239">
      <c r="A239" s="27">
        <f>'Hourly .BVOL24H Index Data'!B239</f>
        <v>42436.375</v>
      </c>
      <c r="B239" s="32">
        <f>vlookup(A239,'Hourly .BVOL24H Index Data'!$B$9:$C$509,2,false) * 1</f>
        <v>1.79</v>
      </c>
      <c r="C239" s="9">
        <f>vlookup(A239,'Hourly .XBT Index Data'!$B$9:$C$509,2,false) * 1</f>
        <v>406.48</v>
      </c>
    </row>
    <row r="240">
      <c r="A240" s="27">
        <f>'Hourly .BVOL24H Index Data'!B240</f>
        <v>42436.33333</v>
      </c>
      <c r="B240" s="32">
        <f>vlookup(A240,'Hourly .BVOL24H Index Data'!$B$9:$C$509,2,false) * 1</f>
        <v>1.79</v>
      </c>
      <c r="C240" s="9">
        <f>vlookup(A240,'Hourly .XBT Index Data'!$B$9:$C$509,2,false) * 1</f>
        <v>406.35</v>
      </c>
    </row>
    <row r="241">
      <c r="A241" s="27">
        <f>'Hourly .BVOL24H Index Data'!B241</f>
        <v>42436.29167</v>
      </c>
      <c r="B241" s="32">
        <f>vlookup(A241,'Hourly .BVOL24H Index Data'!$B$9:$C$509,2,false) * 1</f>
        <v>1.78</v>
      </c>
      <c r="C241" s="9">
        <f>vlookup(A241,'Hourly .XBT Index Data'!$B$9:$C$509,2,false) * 1</f>
        <v>405.62</v>
      </c>
    </row>
    <row r="242">
      <c r="A242" s="27">
        <f>'Hourly .BVOL24H Index Data'!B242</f>
        <v>42436.25</v>
      </c>
      <c r="B242" s="32">
        <f>vlookup(A242,'Hourly .BVOL24H Index Data'!$B$9:$C$509,2,false) * 1</f>
        <v>1.77</v>
      </c>
      <c r="C242" s="9">
        <f>vlookup(A242,'Hourly .XBT Index Data'!$B$9:$C$509,2,false) * 1</f>
        <v>405.08</v>
      </c>
    </row>
    <row r="243">
      <c r="A243" s="27">
        <f>'Hourly .BVOL24H Index Data'!B243</f>
        <v>42436.20833</v>
      </c>
      <c r="B243" s="32">
        <f>vlookup(A243,'Hourly .BVOL24H Index Data'!$B$9:$C$509,2,false) * 1</f>
        <v>1.82</v>
      </c>
      <c r="C243" s="9">
        <f>vlookup(A243,'Hourly .XBT Index Data'!$B$9:$C$509,2,false) * 1</f>
        <v>405.63</v>
      </c>
    </row>
    <row r="244">
      <c r="A244" s="27">
        <f>'Hourly .BVOL24H Index Data'!B244</f>
        <v>42436.16667</v>
      </c>
      <c r="B244" s="32">
        <f>vlookup(A244,'Hourly .BVOL24H Index Data'!$B$9:$C$509,2,false) * 1</f>
        <v>1.81</v>
      </c>
      <c r="C244" s="9">
        <f>vlookup(A244,'Hourly .XBT Index Data'!$B$9:$C$509,2,false) * 1</f>
        <v>407.07</v>
      </c>
    </row>
    <row r="245">
      <c r="A245" s="27">
        <f>'Hourly .BVOL24H Index Data'!B245</f>
        <v>42436.125</v>
      </c>
      <c r="B245" s="32">
        <f>vlookup(A245,'Hourly .BVOL24H Index Data'!$B$9:$C$509,2,false) * 1</f>
        <v>1.8</v>
      </c>
      <c r="C245" s="9">
        <f>vlookup(A245,'Hourly .XBT Index Data'!$B$9:$C$509,2,false) * 1</f>
        <v>405.01</v>
      </c>
    </row>
    <row r="246">
      <c r="A246" s="27">
        <f>'Hourly .BVOL24H Index Data'!B246</f>
        <v>42436.08333</v>
      </c>
      <c r="B246" s="32">
        <f>vlookup(A246,'Hourly .BVOL24H Index Data'!$B$9:$C$509,2,false) * 1</f>
        <v>1.81</v>
      </c>
      <c r="C246" s="9">
        <f>vlookup(A246,'Hourly .XBT Index Data'!$B$9:$C$509,2,false) * 1</f>
        <v>404.07</v>
      </c>
    </row>
    <row r="247">
      <c r="A247" s="27">
        <f>'Hourly .BVOL24H Index Data'!B247</f>
        <v>42436.04167</v>
      </c>
      <c r="B247" s="32">
        <f>vlookup(A247,'Hourly .BVOL24H Index Data'!$B$9:$C$509,2,false) * 1</f>
        <v>1.9</v>
      </c>
      <c r="C247" s="9">
        <f>vlookup(A247,'Hourly .XBT Index Data'!$B$9:$C$509,2,false) * 1</f>
        <v>404</v>
      </c>
    </row>
    <row r="248">
      <c r="A248" s="27">
        <f>'Hourly .BVOL24H Index Data'!B248</f>
        <v>42436</v>
      </c>
      <c r="B248" s="32">
        <f>vlookup(A248,'Hourly .BVOL24H Index Data'!$B$9:$C$509,2,false) * 1</f>
        <v>1.91</v>
      </c>
      <c r="C248" s="9">
        <f>vlookup(A248,'Hourly .XBT Index Data'!$B$9:$C$509,2,false) * 1</f>
        <v>403.82</v>
      </c>
    </row>
    <row r="249">
      <c r="A249" s="27">
        <f>'Hourly .BVOL24H Index Data'!B249</f>
        <v>42435.95833</v>
      </c>
      <c r="B249" s="32">
        <f>vlookup(A249,'Hourly .BVOL24H Index Data'!$B$9:$C$509,2,false) * 1</f>
        <v>1.96</v>
      </c>
      <c r="C249" s="9">
        <f>vlookup(A249,'Hourly .XBT Index Data'!$B$9:$C$509,2,false) * 1</f>
        <v>408.26</v>
      </c>
    </row>
    <row r="250">
      <c r="A250" s="27">
        <f>'Hourly .BVOL24H Index Data'!B250</f>
        <v>42435.91667</v>
      </c>
      <c r="B250" s="32">
        <f>vlookup(A250,'Hourly .BVOL24H Index Data'!$B$9:$C$509,2,false) * 1</f>
        <v>1.98</v>
      </c>
      <c r="C250" s="9">
        <f>vlookup(A250,'Hourly .XBT Index Data'!$B$9:$C$509,2,false) * 1</f>
        <v>407.28</v>
      </c>
    </row>
    <row r="251">
      <c r="A251" s="27">
        <f>'Hourly .BVOL24H Index Data'!B251</f>
        <v>42435.875</v>
      </c>
      <c r="B251" s="32">
        <f>vlookup(A251,'Hourly .BVOL24H Index Data'!$B$9:$C$509,2,false) * 1</f>
        <v>2</v>
      </c>
      <c r="C251" s="9">
        <f>vlookup(A251,'Hourly .XBT Index Data'!$B$9:$C$509,2,false) * 1</f>
        <v>407.66</v>
      </c>
    </row>
    <row r="252">
      <c r="A252" s="27">
        <f>'Hourly .BVOL24H Index Data'!B252</f>
        <v>42435.83333</v>
      </c>
      <c r="B252" s="32">
        <f>vlookup(A252,'Hourly .BVOL24H Index Data'!$B$9:$C$509,2,false) * 1</f>
        <v>1.98</v>
      </c>
      <c r="C252" s="9">
        <f>vlookup(A252,'Hourly .XBT Index Data'!$B$9:$C$509,2,false) * 1</f>
        <v>408.15</v>
      </c>
    </row>
    <row r="253">
      <c r="A253" s="27">
        <f>'Hourly .BVOL24H Index Data'!B253</f>
        <v>42435.79167</v>
      </c>
      <c r="B253" s="32">
        <f>vlookup(A253,'Hourly .BVOL24H Index Data'!$B$9:$C$509,2,false) * 1</f>
        <v>2.03</v>
      </c>
      <c r="C253" s="9">
        <f>vlookup(A253,'Hourly .XBT Index Data'!$B$9:$C$509,2,false) * 1</f>
        <v>407.94</v>
      </c>
    </row>
    <row r="254">
      <c r="A254" s="27">
        <f>'Hourly .BVOL24H Index Data'!B254</f>
        <v>42435.75</v>
      </c>
      <c r="B254" s="32">
        <f>vlookup(A254,'Hourly .BVOL24H Index Data'!$B$9:$C$509,2,false) * 1</f>
        <v>2.11</v>
      </c>
      <c r="C254" s="9">
        <f>vlookup(A254,'Hourly .XBT Index Data'!$B$9:$C$509,2,false) * 1</f>
        <v>407.88</v>
      </c>
    </row>
    <row r="255">
      <c r="A255" s="27">
        <f>'Hourly .BVOL24H Index Data'!B255</f>
        <v>42435.70833</v>
      </c>
      <c r="B255" s="32">
        <f>vlookup(A255,'Hourly .BVOL24H Index Data'!$B$9:$C$509,2,false) * 1</f>
        <v>2.21</v>
      </c>
      <c r="C255" s="9">
        <f>vlookup(A255,'Hourly .XBT Index Data'!$B$9:$C$509,2,false) * 1</f>
        <v>408.25</v>
      </c>
    </row>
    <row r="256">
      <c r="A256" s="27">
        <f>'Hourly .BVOL24H Index Data'!B256</f>
        <v>42435.66667</v>
      </c>
      <c r="B256" s="32">
        <f>vlookup(A256,'Hourly .BVOL24H Index Data'!$B$9:$C$509,2,false) * 1</f>
        <v>2.72</v>
      </c>
      <c r="C256" s="9">
        <f>vlookup(A256,'Hourly .XBT Index Data'!$B$9:$C$509,2,false) * 1</f>
        <v>409.34</v>
      </c>
    </row>
    <row r="257">
      <c r="A257" s="27">
        <f>'Hourly .BVOL24H Index Data'!B257</f>
        <v>42435.625</v>
      </c>
      <c r="B257" s="32">
        <f>vlookup(A257,'Hourly .BVOL24H Index Data'!$B$9:$C$509,2,false) * 1</f>
        <v>2.78</v>
      </c>
      <c r="C257" s="9">
        <f>vlookup(A257,'Hourly .XBT Index Data'!$B$9:$C$509,2,false) * 1</f>
        <v>405.55</v>
      </c>
    </row>
    <row r="258">
      <c r="A258" s="27">
        <f>'Hourly .BVOL24H Index Data'!B258</f>
        <v>42435.58333</v>
      </c>
      <c r="B258" s="32">
        <f>vlookup(A258,'Hourly .BVOL24H Index Data'!$B$9:$C$509,2,false) * 1</f>
        <v>3.1</v>
      </c>
      <c r="C258" s="9">
        <f>vlookup(A258,'Hourly .XBT Index Data'!$B$9:$C$509,2,false) * 1</f>
        <v>404.32</v>
      </c>
    </row>
    <row r="259">
      <c r="A259" s="27">
        <f>'Hourly .BVOL24H Index Data'!B259</f>
        <v>42435.54167</v>
      </c>
      <c r="B259" s="32">
        <f>vlookup(A259,'Hourly .BVOL24H Index Data'!$B$9:$C$509,2,false) * 1</f>
        <v>3.13</v>
      </c>
      <c r="C259" s="9">
        <f>vlookup(A259,'Hourly .XBT Index Data'!$B$9:$C$509,2,false) * 1</f>
        <v>403.78</v>
      </c>
    </row>
    <row r="260">
      <c r="A260" s="27">
        <f>'Hourly .BVOL24H Index Data'!B260</f>
        <v>42435.5</v>
      </c>
      <c r="B260" s="32">
        <f>vlookup(A260,'Hourly .BVOL24H Index Data'!$B$9:$C$509,2,false) * 1</f>
        <v>3.13</v>
      </c>
      <c r="C260" s="9">
        <f>vlookup(A260,'Hourly .XBT Index Data'!$B$9:$C$509,2,false) * 1</f>
        <v>405.31</v>
      </c>
    </row>
    <row r="261">
      <c r="A261" s="27">
        <f>'Hourly .BVOL24H Index Data'!B261</f>
        <v>42435.45833</v>
      </c>
      <c r="B261" s="32">
        <f>vlookup(A261,'Hourly .BVOL24H Index Data'!$B$9:$C$509,2,false) * 1</f>
        <v>3.13</v>
      </c>
      <c r="C261" s="9">
        <f>vlookup(A261,'Hourly .XBT Index Data'!$B$9:$C$509,2,false) * 1</f>
        <v>405.36</v>
      </c>
    </row>
    <row r="262">
      <c r="A262" s="27">
        <f>'Hourly .BVOL24H Index Data'!B262</f>
        <v>42435.41667</v>
      </c>
      <c r="B262" s="32">
        <f>vlookup(A262,'Hourly .BVOL24H Index Data'!$B$9:$C$509,2,false) * 1</f>
        <v>3.13</v>
      </c>
      <c r="C262" s="9">
        <f>vlookup(A262,'Hourly .XBT Index Data'!$B$9:$C$509,2,false) * 1</f>
        <v>405.07</v>
      </c>
    </row>
    <row r="263">
      <c r="A263" s="27">
        <f>'Hourly .BVOL24H Index Data'!B263</f>
        <v>42435.375</v>
      </c>
      <c r="B263" s="32">
        <f>vlookup(A263,'Hourly .BVOL24H Index Data'!$B$9:$C$509,2,false) * 1</f>
        <v>3.12</v>
      </c>
      <c r="C263" s="9">
        <f>vlookup(A263,'Hourly .XBT Index Data'!$B$9:$C$509,2,false) * 1</f>
        <v>400.29</v>
      </c>
    </row>
    <row r="264">
      <c r="A264" s="27">
        <f>'Hourly .BVOL24H Index Data'!B264</f>
        <v>42435.33333</v>
      </c>
      <c r="B264" s="32">
        <f>vlookup(A264,'Hourly .BVOL24H Index Data'!$B$9:$C$509,2,false) * 1</f>
        <v>3.17</v>
      </c>
      <c r="C264" s="9">
        <f>vlookup(A264,'Hourly .XBT Index Data'!$B$9:$C$509,2,false) * 1</f>
        <v>399.95</v>
      </c>
    </row>
    <row r="265">
      <c r="A265" s="27">
        <f>'Hourly .BVOL24H Index Data'!B265</f>
        <v>42435.29167</v>
      </c>
      <c r="B265" s="32">
        <f>vlookup(A265,'Hourly .BVOL24H Index Data'!$B$9:$C$509,2,false) * 1</f>
        <v>3.15</v>
      </c>
      <c r="C265" s="9">
        <f>vlookup(A265,'Hourly .XBT Index Data'!$B$9:$C$509,2,false) * 1</f>
        <v>398.32</v>
      </c>
    </row>
    <row r="266">
      <c r="A266" s="27">
        <f>'Hourly .BVOL24H Index Data'!B266</f>
        <v>42435.25</v>
      </c>
      <c r="B266" s="32">
        <f>vlookup(A266,'Hourly .BVOL24H Index Data'!$B$9:$C$509,2,false) * 1</f>
        <v>3.16</v>
      </c>
      <c r="C266" s="9">
        <f>vlookup(A266,'Hourly .XBT Index Data'!$B$9:$C$509,2,false) * 1</f>
        <v>398.36</v>
      </c>
    </row>
    <row r="267">
      <c r="A267" s="27">
        <f>'Hourly .BVOL24H Index Data'!B267</f>
        <v>42435.20833</v>
      </c>
      <c r="B267" s="32">
        <f>vlookup(A267,'Hourly .BVOL24H Index Data'!$B$9:$C$509,2,false) * 1</f>
        <v>3.13</v>
      </c>
      <c r="C267" s="9">
        <f>vlookup(A267,'Hourly .XBT Index Data'!$B$9:$C$509,2,false) * 1</f>
        <v>398.41</v>
      </c>
    </row>
    <row r="268">
      <c r="A268" s="27">
        <f>'Hourly .BVOL24H Index Data'!B268</f>
        <v>42435.16667</v>
      </c>
      <c r="B268" s="32">
        <f>vlookup(A268,'Hourly .BVOL24H Index Data'!$B$9:$C$509,2,false) * 1</f>
        <v>3.11</v>
      </c>
      <c r="C268" s="9">
        <f>vlookup(A268,'Hourly .XBT Index Data'!$B$9:$C$509,2,false) * 1</f>
        <v>397.77</v>
      </c>
    </row>
    <row r="269">
      <c r="A269" s="27">
        <f>'Hourly .BVOL24H Index Data'!B269</f>
        <v>42435.125</v>
      </c>
      <c r="B269" s="32">
        <f>vlookup(A269,'Hourly .BVOL24H Index Data'!$B$9:$C$509,2,false) * 1</f>
        <v>3.13</v>
      </c>
      <c r="C269" s="9">
        <f>vlookup(A269,'Hourly .XBT Index Data'!$B$9:$C$509,2,false) * 1</f>
        <v>396</v>
      </c>
    </row>
    <row r="270">
      <c r="A270" s="27">
        <f>'Hourly .BVOL24H Index Data'!B270</f>
        <v>42435.08333</v>
      </c>
      <c r="B270" s="32">
        <f>vlookup(A270,'Hourly .BVOL24H Index Data'!$B$9:$C$509,2,false) * 1</f>
        <v>3.18</v>
      </c>
      <c r="C270" s="9">
        <f>vlookup(A270,'Hourly .XBT Index Data'!$B$9:$C$509,2,false) * 1</f>
        <v>394.21</v>
      </c>
    </row>
    <row r="271">
      <c r="A271" s="27">
        <f>'Hourly .BVOL24H Index Data'!B271</f>
        <v>42435.04167</v>
      </c>
      <c r="B271" s="32">
        <f>vlookup(A271,'Hourly .BVOL24H Index Data'!$B$9:$C$509,2,false) * 1</f>
        <v>3.14</v>
      </c>
      <c r="C271" s="9">
        <f>vlookup(A271,'Hourly .XBT Index Data'!$B$9:$C$509,2,false) * 1</f>
        <v>394.36</v>
      </c>
    </row>
    <row r="272">
      <c r="A272" s="27">
        <f>'Hourly .BVOL24H Index Data'!B272</f>
        <v>42435</v>
      </c>
      <c r="B272" s="32">
        <f>vlookup(A272,'Hourly .BVOL24H Index Data'!$B$9:$C$509,2,false) * 1</f>
        <v>3.14</v>
      </c>
      <c r="C272" s="9">
        <f>vlookup(A272,'Hourly .XBT Index Data'!$B$9:$C$509,2,false) * 1</f>
        <v>397.69</v>
      </c>
    </row>
    <row r="273">
      <c r="A273" s="27">
        <f>'Hourly .BVOL24H Index Data'!B273</f>
        <v>42434.95833</v>
      </c>
      <c r="B273" s="32">
        <f>vlookup(A273,'Hourly .BVOL24H Index Data'!$B$9:$C$509,2,false) * 1</f>
        <v>3.04</v>
      </c>
      <c r="C273" s="9">
        <f>vlookup(A273,'Hourly .XBT Index Data'!$B$9:$C$509,2,false) * 1</f>
        <v>401.22</v>
      </c>
    </row>
    <row r="274">
      <c r="A274" s="27">
        <f>'Hourly .BVOL24H Index Data'!B274</f>
        <v>42434.91667</v>
      </c>
      <c r="B274" s="32">
        <f>vlookup(A274,'Hourly .BVOL24H Index Data'!$B$9:$C$509,2,false) * 1</f>
        <v>3.08</v>
      </c>
      <c r="C274" s="9">
        <f>vlookup(A274,'Hourly .XBT Index Data'!$B$9:$C$509,2,false) * 1</f>
        <v>401.57</v>
      </c>
    </row>
    <row r="275">
      <c r="A275" s="27">
        <f>'Hourly .BVOL24H Index Data'!B275</f>
        <v>42434.875</v>
      </c>
      <c r="B275" s="32">
        <f>vlookup(A275,'Hourly .BVOL24H Index Data'!$B$9:$C$509,2,false) * 1</f>
        <v>3.16</v>
      </c>
      <c r="C275" s="9">
        <f>vlookup(A275,'Hourly .XBT Index Data'!$B$9:$C$509,2,false) * 1</f>
        <v>399.68</v>
      </c>
    </row>
    <row r="276">
      <c r="A276" s="27">
        <f>'Hourly .BVOL24H Index Data'!B276</f>
        <v>42434.83333</v>
      </c>
      <c r="B276" s="32">
        <f>vlookup(A276,'Hourly .BVOL24H Index Data'!$B$9:$C$509,2,false) * 1</f>
        <v>3.16</v>
      </c>
      <c r="C276" s="9">
        <f>vlookup(A276,'Hourly .XBT Index Data'!$B$9:$C$509,2,false) * 1</f>
        <v>400.77</v>
      </c>
    </row>
    <row r="277">
      <c r="A277" s="27">
        <f>'Hourly .BVOL24H Index Data'!B277</f>
        <v>42434.79167</v>
      </c>
      <c r="B277" s="32">
        <f>vlookup(A277,'Hourly .BVOL24H Index Data'!$B$9:$C$509,2,false) * 1</f>
        <v>3.13</v>
      </c>
      <c r="C277" s="9">
        <f>vlookup(A277,'Hourly .XBT Index Data'!$B$9:$C$509,2,false) * 1</f>
        <v>397.64</v>
      </c>
    </row>
    <row r="278">
      <c r="A278" s="27">
        <f>'Hourly .BVOL24H Index Data'!B278</f>
        <v>42434.75</v>
      </c>
      <c r="B278" s="32">
        <f>vlookup(A278,'Hourly .BVOL24H Index Data'!$B$9:$C$509,2,false) * 1</f>
        <v>3.09</v>
      </c>
      <c r="C278" s="9">
        <f>vlookup(A278,'Hourly .XBT Index Data'!$B$9:$C$509,2,false) * 1</f>
        <v>400.05</v>
      </c>
    </row>
    <row r="279">
      <c r="A279" s="27">
        <f>'Hourly .BVOL24H Index Data'!B279</f>
        <v>42434.70833</v>
      </c>
      <c r="B279" s="32">
        <f>vlookup(A279,'Hourly .BVOL24H Index Data'!$B$9:$C$509,2,false) * 1</f>
        <v>3.02</v>
      </c>
      <c r="C279" s="9">
        <f>vlookup(A279,'Hourly .XBT Index Data'!$B$9:$C$509,2,false) * 1</f>
        <v>396.22</v>
      </c>
    </row>
    <row r="280">
      <c r="A280" s="27">
        <f>'Hourly .BVOL24H Index Data'!B280</f>
        <v>42434.66667</v>
      </c>
      <c r="B280" s="32">
        <f>vlookup(A280,'Hourly .BVOL24H Index Data'!$B$9:$C$509,2,false) * 1</f>
        <v>2.56</v>
      </c>
      <c r="C280" s="9">
        <f>vlookup(A280,'Hourly .XBT Index Data'!$B$9:$C$509,2,false) * 1</f>
        <v>394.9</v>
      </c>
    </row>
    <row r="281">
      <c r="A281" s="27">
        <f>'Hourly .BVOL24H Index Data'!B281</f>
        <v>42434.625</v>
      </c>
      <c r="B281" s="32">
        <f>vlookup(A281,'Hourly .BVOL24H Index Data'!$B$9:$C$509,2,false) * 1</f>
        <v>2.46</v>
      </c>
      <c r="C281" s="9">
        <f>vlookup(A281,'Hourly .XBT Index Data'!$B$9:$C$509,2,false) * 1</f>
        <v>394.85</v>
      </c>
    </row>
    <row r="282">
      <c r="A282" s="27">
        <f>'Hourly .BVOL24H Index Data'!B282</f>
        <v>42434.58333</v>
      </c>
      <c r="B282" s="32">
        <f>vlookup(A282,'Hourly .BVOL24H Index Data'!$B$9:$C$509,2,false) * 1</f>
        <v>2.05</v>
      </c>
      <c r="C282" s="9">
        <f>vlookup(A282,'Hourly .XBT Index Data'!$B$9:$C$509,2,false) * 1</f>
        <v>403.56</v>
      </c>
    </row>
    <row r="283">
      <c r="A283" s="27">
        <f>'Hourly .BVOL24H Index Data'!B283</f>
        <v>42434.54167</v>
      </c>
      <c r="B283" s="32">
        <f>vlookup(A283,'Hourly .BVOL24H Index Data'!$B$9:$C$509,2,false) * 1</f>
        <v>1.99</v>
      </c>
      <c r="C283" s="9">
        <f>vlookup(A283,'Hourly .XBT Index Data'!$B$9:$C$509,2,false) * 1</f>
        <v>403.4</v>
      </c>
    </row>
    <row r="284">
      <c r="A284" s="27">
        <f>'Hourly .BVOL24H Index Data'!B284</f>
        <v>42434.5</v>
      </c>
      <c r="B284" s="32">
        <f>vlookup(A284,'Hourly .BVOL24H Index Data'!$B$9:$C$509,2,false) * 1</f>
        <v>2.02</v>
      </c>
      <c r="C284" s="9">
        <f>vlookup(A284,'Hourly .XBT Index Data'!$B$9:$C$509,2,false) * 1</f>
        <v>406.31</v>
      </c>
    </row>
    <row r="285">
      <c r="A285" s="27">
        <f>'Hourly .BVOL24H Index Data'!B285</f>
        <v>42434.45833</v>
      </c>
      <c r="B285" s="32">
        <f>vlookup(A285,'Hourly .BVOL24H Index Data'!$B$9:$C$509,2,false) * 1</f>
        <v>2.03</v>
      </c>
      <c r="C285" s="9">
        <f>vlookup(A285,'Hourly .XBT Index Data'!$B$9:$C$509,2,false) * 1</f>
        <v>405.33</v>
      </c>
    </row>
    <row r="286">
      <c r="A286" s="27">
        <f>'Hourly .BVOL24H Index Data'!B286</f>
        <v>42434.41667</v>
      </c>
      <c r="B286" s="32">
        <f>vlookup(A286,'Hourly .BVOL24H Index Data'!$B$9:$C$509,2,false) * 1</f>
        <v>2.02</v>
      </c>
      <c r="C286" s="9">
        <f>vlookup(A286,'Hourly .XBT Index Data'!$B$9:$C$509,2,false) * 1</f>
        <v>404.53</v>
      </c>
    </row>
    <row r="287">
      <c r="A287" s="27">
        <f>'Hourly .BVOL24H Index Data'!B287</f>
        <v>42434.375</v>
      </c>
      <c r="B287" s="32">
        <f>vlookup(A287,'Hourly .BVOL24H Index Data'!$B$9:$C$509,2,false) * 1</f>
        <v>1.97</v>
      </c>
      <c r="C287" s="9">
        <f>vlookup(A287,'Hourly .XBT Index Data'!$B$9:$C$509,2,false) * 1</f>
        <v>406.54</v>
      </c>
    </row>
    <row r="288">
      <c r="A288" s="27">
        <f>'Hourly .BVOL24H Index Data'!B288</f>
        <v>42434.33333</v>
      </c>
      <c r="B288" s="32">
        <f>vlookup(A288,'Hourly .BVOL24H Index Data'!$B$9:$C$509,2,false) * 1</f>
        <v>1.91</v>
      </c>
      <c r="C288" s="9">
        <f>vlookup(A288,'Hourly .XBT Index Data'!$B$9:$C$509,2,false) * 1</f>
        <v>405.82</v>
      </c>
    </row>
    <row r="289">
      <c r="A289" s="27">
        <f>'Hourly .BVOL24H Index Data'!B289</f>
        <v>42434.29167</v>
      </c>
      <c r="B289" s="32">
        <f>vlookup(A289,'Hourly .BVOL24H Index Data'!$B$9:$C$509,2,false) * 1</f>
        <v>1.9</v>
      </c>
      <c r="C289" s="9">
        <f>vlookup(A289,'Hourly .XBT Index Data'!$B$9:$C$509,2,false) * 1</f>
        <v>406.67</v>
      </c>
    </row>
    <row r="290">
      <c r="A290" s="27">
        <f>'Hourly .BVOL24H Index Data'!B290</f>
        <v>42434.25</v>
      </c>
      <c r="B290" s="32">
        <f>vlookup(A290,'Hourly .BVOL24H Index Data'!$B$9:$C$509,2,false) * 1</f>
        <v>1.9</v>
      </c>
      <c r="C290" s="9">
        <f>vlookup(A290,'Hourly .XBT Index Data'!$B$9:$C$509,2,false) * 1</f>
        <v>408.53</v>
      </c>
    </row>
    <row r="291">
      <c r="A291" s="27">
        <f>'Hourly .BVOL24H Index Data'!B291</f>
        <v>42434.20833</v>
      </c>
      <c r="B291" s="32">
        <f>vlookup(A291,'Hourly .BVOL24H Index Data'!$B$9:$C$509,2,false) * 1</f>
        <v>1.91</v>
      </c>
      <c r="C291" s="9">
        <f>vlookup(A291,'Hourly .XBT Index Data'!$B$9:$C$509,2,false) * 1</f>
        <v>408.38</v>
      </c>
    </row>
    <row r="292">
      <c r="A292" s="27">
        <f>'Hourly .BVOL24H Index Data'!B292</f>
        <v>42434.16667</v>
      </c>
      <c r="B292" s="32">
        <f>vlookup(A292,'Hourly .BVOL24H Index Data'!$B$9:$C$509,2,false) * 1</f>
        <v>1.91</v>
      </c>
      <c r="C292" s="9">
        <f>vlookup(A292,'Hourly .XBT Index Data'!$B$9:$C$509,2,false) * 1</f>
        <v>408.63</v>
      </c>
    </row>
    <row r="293">
      <c r="A293" s="27">
        <f>'Hourly .BVOL24H Index Data'!B293</f>
        <v>42434.125</v>
      </c>
      <c r="B293" s="32">
        <f>vlookup(A293,'Hourly .BVOL24H Index Data'!$B$9:$C$509,2,false) * 1</f>
        <v>1.86</v>
      </c>
      <c r="C293" s="9">
        <f>vlookup(A293,'Hourly .XBT Index Data'!$B$9:$C$509,2,false) * 1</f>
        <v>407.54</v>
      </c>
    </row>
    <row r="294">
      <c r="A294" s="27">
        <f>'Hourly .BVOL24H Index Data'!B294</f>
        <v>42434.08333</v>
      </c>
      <c r="B294" s="32">
        <f>vlookup(A294,'Hourly .BVOL24H Index Data'!$B$9:$C$509,2,false) * 1</f>
        <v>1.73</v>
      </c>
      <c r="C294" s="9">
        <f>vlookup(A294,'Hourly .XBT Index Data'!$B$9:$C$509,2,false) * 1</f>
        <v>405.03</v>
      </c>
    </row>
    <row r="295">
      <c r="A295" s="27">
        <f>'Hourly .BVOL24H Index Data'!B295</f>
        <v>42434.04167</v>
      </c>
      <c r="B295" s="32">
        <f>vlookup(A295,'Hourly .BVOL24H Index Data'!$B$9:$C$509,2,false) * 1</f>
        <v>1.69</v>
      </c>
      <c r="C295" s="9">
        <f>vlookup(A295,'Hourly .XBT Index Data'!$B$9:$C$509,2,false) * 1</f>
        <v>405.96</v>
      </c>
    </row>
    <row r="296">
      <c r="A296" s="27">
        <f>'Hourly .BVOL24H Index Data'!B296</f>
        <v>42434</v>
      </c>
      <c r="B296" s="32">
        <f>vlookup(A296,'Hourly .BVOL24H Index Data'!$B$9:$C$509,2,false) * 1</f>
        <v>1.66</v>
      </c>
      <c r="C296" s="9">
        <f>vlookup(A296,'Hourly .XBT Index Data'!$B$9:$C$509,2,false) * 1</f>
        <v>407.87</v>
      </c>
    </row>
    <row r="297">
      <c r="A297" s="27">
        <f>'Hourly .BVOL24H Index Data'!B297</f>
        <v>42433.95833</v>
      </c>
      <c r="B297" s="32">
        <f>vlookup(A297,'Hourly .BVOL24H Index Data'!$B$9:$C$509,2,false) * 1</f>
        <v>1.58</v>
      </c>
      <c r="C297" s="9">
        <f>vlookup(A297,'Hourly .XBT Index Data'!$B$9:$C$509,2,false) * 1</f>
        <v>408.2</v>
      </c>
    </row>
    <row r="298">
      <c r="A298" s="27">
        <f>'Hourly .BVOL24H Index Data'!B298</f>
        <v>42433.91667</v>
      </c>
      <c r="B298" s="32">
        <f>vlookup(A298,'Hourly .BVOL24H Index Data'!$B$9:$C$509,2,false) * 1</f>
        <v>1.46</v>
      </c>
      <c r="C298" s="9">
        <f>vlookup(A298,'Hourly .XBT Index Data'!$B$9:$C$509,2,false) * 1</f>
        <v>411.68</v>
      </c>
    </row>
    <row r="299">
      <c r="A299" s="27">
        <f>'Hourly .BVOL24H Index Data'!B299</f>
        <v>42433.875</v>
      </c>
      <c r="B299" s="32">
        <f>vlookup(A299,'Hourly .BVOL24H Index Data'!$B$9:$C$509,2,false) * 1</f>
        <v>1.23</v>
      </c>
      <c r="C299" s="9">
        <f>vlookup(A299,'Hourly .XBT Index Data'!$B$9:$C$509,2,false) * 1</f>
        <v>413.22</v>
      </c>
    </row>
    <row r="300">
      <c r="A300" s="27">
        <f>'Hourly .BVOL24H Index Data'!B300</f>
        <v>42433.83333</v>
      </c>
      <c r="B300" s="32">
        <f>vlookup(A300,'Hourly .BVOL24H Index Data'!$B$9:$C$509,2,false) * 1</f>
        <v>1.21</v>
      </c>
      <c r="C300" s="9">
        <f>vlookup(A300,'Hourly .XBT Index Data'!$B$9:$C$509,2,false) * 1</f>
        <v>415.75</v>
      </c>
    </row>
    <row r="301">
      <c r="A301" s="27">
        <f>'Hourly .BVOL24H Index Data'!B301</f>
        <v>42433.79167</v>
      </c>
      <c r="B301" s="32">
        <f>vlookup(A301,'Hourly .BVOL24H Index Data'!$B$9:$C$509,2,false) * 1</f>
        <v>1.22</v>
      </c>
      <c r="C301" s="9">
        <f>vlookup(A301,'Hourly .XBT Index Data'!$B$9:$C$509,2,false) * 1</f>
        <v>417.29</v>
      </c>
    </row>
    <row r="302">
      <c r="A302" s="27">
        <f>'Hourly .BVOL24H Index Data'!B302</f>
        <v>42433.75</v>
      </c>
      <c r="B302" s="32">
        <f>vlookup(A302,'Hourly .BVOL24H Index Data'!$B$9:$C$509,2,false) * 1</f>
        <v>1.21</v>
      </c>
      <c r="C302" s="9">
        <f>vlookup(A302,'Hourly .XBT Index Data'!$B$9:$C$509,2,false) * 1</f>
        <v>417.69</v>
      </c>
    </row>
    <row r="303">
      <c r="A303" s="27">
        <f>'Hourly .BVOL24H Index Data'!B303</f>
        <v>42433.70833</v>
      </c>
      <c r="B303" s="32">
        <f>vlookup(A303,'Hourly .BVOL24H Index Data'!$B$9:$C$509,2,false) * 1</f>
        <v>1.19</v>
      </c>
      <c r="C303" s="9">
        <f>vlookup(A303,'Hourly .XBT Index Data'!$B$9:$C$509,2,false) * 1</f>
        <v>419.67</v>
      </c>
    </row>
    <row r="304">
      <c r="A304" s="27">
        <f>'Hourly .BVOL24H Index Data'!B304</f>
        <v>42433.66667</v>
      </c>
      <c r="B304" s="32">
        <f>vlookup(A304,'Hourly .BVOL24H Index Data'!$B$9:$C$509,2,false) * 1</f>
        <v>1.2</v>
      </c>
      <c r="C304" s="9">
        <f>vlookup(A304,'Hourly .XBT Index Data'!$B$9:$C$509,2,false) * 1</f>
        <v>420.19</v>
      </c>
    </row>
    <row r="305">
      <c r="A305" s="27">
        <f>'Hourly .BVOL24H Index Data'!B305</f>
        <v>42433.625</v>
      </c>
      <c r="B305" s="32">
        <f>vlookup(A305,'Hourly .BVOL24H Index Data'!$B$9:$C$509,2,false) * 1</f>
        <v>1.23</v>
      </c>
      <c r="C305" s="9">
        <f>vlookup(A305,'Hourly .XBT Index Data'!$B$9:$C$509,2,false) * 1</f>
        <v>419.36</v>
      </c>
    </row>
    <row r="306">
      <c r="A306" s="27">
        <f>'Hourly .BVOL24H Index Data'!B306</f>
        <v>42433.58333</v>
      </c>
      <c r="B306" s="32">
        <f>vlookup(A306,'Hourly .BVOL24H Index Data'!$B$9:$C$509,2,false) * 1</f>
        <v>1.25</v>
      </c>
      <c r="C306" s="9">
        <f>vlookup(A306,'Hourly .XBT Index Data'!$B$9:$C$509,2,false) * 1</f>
        <v>419.69</v>
      </c>
    </row>
    <row r="307">
      <c r="A307" s="27">
        <f>'Hourly .BVOL24H Index Data'!B307</f>
        <v>42433.54167</v>
      </c>
      <c r="B307" s="32">
        <f>vlookup(A307,'Hourly .BVOL24H Index Data'!$B$9:$C$509,2,false) * 1</f>
        <v>1.25</v>
      </c>
      <c r="C307" s="9">
        <f>vlookup(A307,'Hourly .XBT Index Data'!$B$9:$C$509,2,false) * 1</f>
        <v>420.04</v>
      </c>
    </row>
    <row r="308">
      <c r="A308" s="27">
        <f>'Hourly .BVOL24H Index Data'!B308</f>
        <v>42433.5</v>
      </c>
      <c r="B308" s="32">
        <f>vlookup(A308,'Hourly .BVOL24H Index Data'!$B$9:$C$509,2,false) * 1</f>
        <v>1.2</v>
      </c>
      <c r="C308" s="9">
        <f>vlookup(A308,'Hourly .XBT Index Data'!$B$9:$C$509,2,false) * 1</f>
        <v>418.04</v>
      </c>
    </row>
    <row r="309">
      <c r="A309" s="27">
        <f>'Hourly .BVOL24H Index Data'!B309</f>
        <v>42433.45833</v>
      </c>
      <c r="B309" s="32">
        <f>vlookup(A309,'Hourly .BVOL24H Index Data'!$B$9:$C$509,2,false) * 1</f>
        <v>1.13</v>
      </c>
      <c r="C309" s="9">
        <f>vlookup(A309,'Hourly .XBT Index Data'!$B$9:$C$509,2,false) * 1</f>
        <v>419.26</v>
      </c>
    </row>
    <row r="310">
      <c r="A310" s="27">
        <f>'Hourly .BVOL24H Index Data'!B310</f>
        <v>42433.41667</v>
      </c>
      <c r="B310" s="32">
        <f>vlookup(A310,'Hourly .BVOL24H Index Data'!$B$9:$C$509,2,false) * 1</f>
        <v>1.16</v>
      </c>
      <c r="C310" s="9">
        <f>vlookup(A310,'Hourly .XBT Index Data'!$B$9:$C$509,2,false) * 1</f>
        <v>419.39</v>
      </c>
    </row>
    <row r="311">
      <c r="A311" s="27">
        <f>'Hourly .BVOL24H Index Data'!B311</f>
        <v>42433.375</v>
      </c>
      <c r="B311" s="32">
        <f>vlookup(A311,'Hourly .BVOL24H Index Data'!$B$9:$C$509,2,false) * 1</f>
        <v>1.15</v>
      </c>
      <c r="C311" s="9">
        <f>vlookup(A311,'Hourly .XBT Index Data'!$B$9:$C$509,2,false) * 1</f>
        <v>419.83</v>
      </c>
    </row>
    <row r="312">
      <c r="A312" s="27">
        <f>'Hourly .BVOL24H Index Data'!B312</f>
        <v>42433.33333</v>
      </c>
      <c r="B312" s="32">
        <f>vlookup(A312,'Hourly .BVOL24H Index Data'!$B$9:$C$509,2,false) * 1</f>
        <v>1.12</v>
      </c>
      <c r="C312" s="9">
        <f>vlookup(A312,'Hourly .XBT Index Data'!$B$9:$C$509,2,false) * 1</f>
        <v>422.31</v>
      </c>
    </row>
    <row r="313">
      <c r="A313" s="27">
        <f>'Hourly .BVOL24H Index Data'!B313</f>
        <v>42433.29167</v>
      </c>
      <c r="B313" s="32">
        <f>vlookup(A313,'Hourly .BVOL24H Index Data'!$B$9:$C$509,2,false) * 1</f>
        <v>1.19</v>
      </c>
      <c r="C313" s="9">
        <f>vlookup(A313,'Hourly .XBT Index Data'!$B$9:$C$509,2,false) * 1</f>
        <v>422.33</v>
      </c>
    </row>
    <row r="314">
      <c r="A314" s="27">
        <f>'Hourly .BVOL24H Index Data'!B314</f>
        <v>42433.25</v>
      </c>
      <c r="B314" s="32">
        <f>vlookup(A314,'Hourly .BVOL24H Index Data'!$B$9:$C$509,2,false) * 1</f>
        <v>1.21</v>
      </c>
      <c r="C314" s="9">
        <f>vlookup(A314,'Hourly .XBT Index Data'!$B$9:$C$509,2,false) * 1</f>
        <v>420.82</v>
      </c>
    </row>
    <row r="315">
      <c r="A315" s="27">
        <f>'Hourly .BVOL24H Index Data'!B315</f>
        <v>42433.20833</v>
      </c>
      <c r="B315" s="32">
        <f>vlookup(A315,'Hourly .BVOL24H Index Data'!$B$9:$C$509,2,false) * 1</f>
        <v>1.34</v>
      </c>
      <c r="C315" s="9">
        <f>vlookup(A315,'Hourly .XBT Index Data'!$B$9:$C$509,2,false) * 1</f>
        <v>421.56</v>
      </c>
    </row>
    <row r="316">
      <c r="A316" s="27">
        <f>'Hourly .BVOL24H Index Data'!B316</f>
        <v>42433.16667</v>
      </c>
      <c r="B316" s="32">
        <f>vlookup(A316,'Hourly .BVOL24H Index Data'!$B$9:$C$509,2,false) * 1</f>
        <v>1.35</v>
      </c>
      <c r="C316" s="9">
        <f>vlookup(A316,'Hourly .XBT Index Data'!$B$9:$C$509,2,false) * 1</f>
        <v>421.24</v>
      </c>
    </row>
    <row r="317">
      <c r="A317" s="27">
        <f>'Hourly .BVOL24H Index Data'!B317</f>
        <v>42433.125</v>
      </c>
      <c r="B317" s="32">
        <f>vlookup(A317,'Hourly .BVOL24H Index Data'!$B$9:$C$509,2,false) * 1</f>
        <v>1.37</v>
      </c>
      <c r="C317" s="9">
        <f>vlookup(A317,'Hourly .XBT Index Data'!$B$9:$C$509,2,false) * 1</f>
        <v>422.19</v>
      </c>
    </row>
    <row r="318">
      <c r="A318" s="27">
        <f>'Hourly .BVOL24H Index Data'!B318</f>
        <v>42433.08333</v>
      </c>
      <c r="B318" s="32">
        <f>vlookup(A318,'Hourly .BVOL24H Index Data'!$B$9:$C$509,2,false) * 1</f>
        <v>1.38</v>
      </c>
      <c r="C318" s="9">
        <f>vlookup(A318,'Hourly .XBT Index Data'!$B$9:$C$509,2,false) * 1</f>
        <v>421.41</v>
      </c>
    </row>
    <row r="319">
      <c r="A319" s="27">
        <f>'Hourly .BVOL24H Index Data'!B319</f>
        <v>42433.04167</v>
      </c>
      <c r="B319" s="32">
        <f>vlookup(A319,'Hourly .BVOL24H Index Data'!$B$9:$C$509,2,false) * 1</f>
        <v>1.46</v>
      </c>
      <c r="C319" s="9">
        <f>vlookup(A319,'Hourly .XBT Index Data'!$B$9:$C$509,2,false) * 1</f>
        <v>420.46</v>
      </c>
    </row>
    <row r="320">
      <c r="A320" s="27">
        <f>'Hourly .BVOL24H Index Data'!B320</f>
        <v>42433</v>
      </c>
      <c r="B320" s="32">
        <f>vlookup(A320,'Hourly .BVOL24H Index Data'!$B$9:$C$509,2,false) * 1</f>
        <v>1.67</v>
      </c>
      <c r="C320" s="9">
        <f>vlookup(A320,'Hourly .XBT Index Data'!$B$9:$C$509,2,false) * 1</f>
        <v>419.18</v>
      </c>
    </row>
    <row r="321">
      <c r="A321" s="27">
        <f>'Hourly .BVOL24H Index Data'!B321</f>
        <v>42432.95833</v>
      </c>
      <c r="B321" s="32">
        <f>vlookup(A321,'Hourly .BVOL24H Index Data'!$B$9:$C$509,2,false) * 1</f>
        <v>1.76</v>
      </c>
      <c r="C321" s="9">
        <f>vlookup(A321,'Hourly .XBT Index Data'!$B$9:$C$509,2,false) * 1</f>
        <v>420.11</v>
      </c>
    </row>
    <row r="322">
      <c r="A322" s="27">
        <f>'Hourly .BVOL24H Index Data'!B322</f>
        <v>42432.91667</v>
      </c>
      <c r="B322" s="32">
        <f>vlookup(A322,'Hourly .BVOL24H Index Data'!$B$9:$C$509,2,false) * 1</f>
        <v>1.82</v>
      </c>
      <c r="C322" s="9">
        <f>vlookup(A322,'Hourly .XBT Index Data'!$B$9:$C$509,2,false) * 1</f>
        <v>419.78</v>
      </c>
    </row>
    <row r="323">
      <c r="A323" s="27">
        <f>'Hourly .BVOL24H Index Data'!B323</f>
        <v>42432.875</v>
      </c>
      <c r="B323" s="32">
        <f>vlookup(A323,'Hourly .BVOL24H Index Data'!$B$9:$C$509,2,false) * 1</f>
        <v>1.82</v>
      </c>
      <c r="C323" s="9">
        <f>vlookup(A323,'Hourly .XBT Index Data'!$B$9:$C$509,2,false) * 1</f>
        <v>418.03</v>
      </c>
    </row>
    <row r="324">
      <c r="A324" s="27">
        <f>'Hourly .BVOL24H Index Data'!B324</f>
        <v>42432.83333</v>
      </c>
      <c r="B324" s="32">
        <f>vlookup(A324,'Hourly .BVOL24H Index Data'!$B$9:$C$509,2,false) * 1</f>
        <v>1.82</v>
      </c>
      <c r="C324" s="9">
        <f>vlookup(A324,'Hourly .XBT Index Data'!$B$9:$C$509,2,false) * 1</f>
        <v>417.98</v>
      </c>
    </row>
    <row r="325">
      <c r="A325" s="27">
        <f>'Hourly .BVOL24H Index Data'!B325</f>
        <v>42432.79167</v>
      </c>
      <c r="B325" s="32">
        <f>vlookup(A325,'Hourly .BVOL24H Index Data'!$B$9:$C$509,2,false) * 1</f>
        <v>1.78</v>
      </c>
      <c r="C325" s="9">
        <f>vlookup(A325,'Hourly .XBT Index Data'!$B$9:$C$509,2,false) * 1</f>
        <v>420.23</v>
      </c>
    </row>
    <row r="326">
      <c r="A326" s="27">
        <f>'Hourly .BVOL24H Index Data'!B326</f>
        <v>42432.75</v>
      </c>
      <c r="B326" s="32">
        <f>vlookup(A326,'Hourly .BVOL24H Index Data'!$B$9:$C$509,2,false) * 1</f>
        <v>1.78</v>
      </c>
      <c r="C326" s="9">
        <f>vlookup(A326,'Hourly .XBT Index Data'!$B$9:$C$509,2,false) * 1</f>
        <v>420.32</v>
      </c>
    </row>
    <row r="327">
      <c r="A327" s="27">
        <f>'Hourly .BVOL24H Index Data'!B327</f>
        <v>42432.70833</v>
      </c>
      <c r="B327" s="32">
        <f>vlookup(A327,'Hourly .BVOL24H Index Data'!$B$9:$C$509,2,false) * 1</f>
        <v>1.78</v>
      </c>
      <c r="C327" s="9">
        <f>vlookup(A327,'Hourly .XBT Index Data'!$B$9:$C$509,2,false) * 1</f>
        <v>419.84</v>
      </c>
    </row>
    <row r="328">
      <c r="A328" s="27">
        <f>'Hourly .BVOL24H Index Data'!B328</f>
        <v>42432.66667</v>
      </c>
      <c r="B328" s="32">
        <f>vlookup(A328,'Hourly .BVOL24H Index Data'!$B$9:$C$509,2,false) * 1</f>
        <v>1.76</v>
      </c>
      <c r="C328" s="9">
        <f>vlookup(A328,'Hourly .XBT Index Data'!$B$9:$C$509,2,false) * 1</f>
        <v>421.18</v>
      </c>
    </row>
    <row r="329">
      <c r="A329" s="27">
        <f>'Hourly .BVOL24H Index Data'!B329</f>
        <v>42432.625</v>
      </c>
      <c r="B329" s="32">
        <f>vlookup(A329,'Hourly .BVOL24H Index Data'!$B$9:$C$509,2,false) * 1</f>
        <v>1.76</v>
      </c>
      <c r="C329" s="9">
        <f>vlookup(A329,'Hourly .XBT Index Data'!$B$9:$C$509,2,false) * 1</f>
        <v>421.89</v>
      </c>
    </row>
    <row r="330">
      <c r="A330" s="27">
        <f>'Hourly .BVOL24H Index Data'!B330</f>
        <v>42432.58333</v>
      </c>
      <c r="B330" s="32">
        <f>vlookup(A330,'Hourly .BVOL24H Index Data'!$B$9:$C$509,2,false) * 1</f>
        <v>1.78</v>
      </c>
      <c r="C330" s="9">
        <f>vlookup(A330,'Hourly .XBT Index Data'!$B$9:$C$509,2,false) * 1</f>
        <v>422.9</v>
      </c>
    </row>
    <row r="331">
      <c r="A331" s="27">
        <f>'Hourly .BVOL24H Index Data'!B331</f>
        <v>42432.54167</v>
      </c>
      <c r="B331" s="32">
        <f>vlookup(A331,'Hourly .BVOL24H Index Data'!$B$9:$C$509,2,false) * 1</f>
        <v>1.87</v>
      </c>
      <c r="C331" s="9">
        <f>vlookup(A331,'Hourly .XBT Index Data'!$B$9:$C$509,2,false) * 1</f>
        <v>422.72</v>
      </c>
    </row>
    <row r="332">
      <c r="A332" s="27">
        <f>'Hourly .BVOL24H Index Data'!B332</f>
        <v>42432.5</v>
      </c>
      <c r="B332" s="32">
        <f>vlookup(A332,'Hourly .BVOL24H Index Data'!$B$9:$C$509,2,false) * 1</f>
        <v>1.93</v>
      </c>
      <c r="C332" s="9">
        <f>vlookup(A332,'Hourly .XBT Index Data'!$B$9:$C$509,2,false) * 1</f>
        <v>421.29</v>
      </c>
    </row>
    <row r="333">
      <c r="A333" s="27">
        <f>'Hourly .BVOL24H Index Data'!B333</f>
        <v>42432.45833</v>
      </c>
      <c r="B333" s="32">
        <f>vlookup(A333,'Hourly .BVOL24H Index Data'!$B$9:$C$509,2,false) * 1</f>
        <v>1.92</v>
      </c>
      <c r="C333" s="9">
        <f>vlookup(A333,'Hourly .XBT Index Data'!$B$9:$C$509,2,false) * 1</f>
        <v>422.46</v>
      </c>
    </row>
    <row r="334">
      <c r="A334" s="27">
        <f>'Hourly .BVOL24H Index Data'!B334</f>
        <v>42432.41667</v>
      </c>
      <c r="B334" s="32">
        <f>vlookup(A334,'Hourly .BVOL24H Index Data'!$B$9:$C$509,2,false) * 1</f>
        <v>1.91</v>
      </c>
      <c r="C334" s="9">
        <f>vlookup(A334,'Hourly .XBT Index Data'!$B$9:$C$509,2,false) * 1</f>
        <v>421.94</v>
      </c>
    </row>
    <row r="335">
      <c r="A335" s="27">
        <f>'Hourly .BVOL24H Index Data'!B335</f>
        <v>42432.375</v>
      </c>
      <c r="B335" s="32">
        <f>vlookup(A335,'Hourly .BVOL24H Index Data'!$B$9:$C$509,2,false) * 1</f>
        <v>1.91</v>
      </c>
      <c r="C335" s="9">
        <f>vlookup(A335,'Hourly .XBT Index Data'!$B$9:$C$509,2,false) * 1</f>
        <v>421.85</v>
      </c>
    </row>
    <row r="336">
      <c r="A336" s="27">
        <f>'Hourly .BVOL24H Index Data'!B336</f>
        <v>42432.33333</v>
      </c>
      <c r="B336" s="32">
        <f>vlookup(A336,'Hourly .BVOL24H Index Data'!$B$9:$C$509,2,false) * 1</f>
        <v>1.92</v>
      </c>
      <c r="C336" s="9">
        <f>vlookup(A336,'Hourly .XBT Index Data'!$B$9:$C$509,2,false) * 1</f>
        <v>421.33</v>
      </c>
    </row>
    <row r="337">
      <c r="A337" s="27">
        <f>'Hourly .BVOL24H Index Data'!B337</f>
        <v>42432.29167</v>
      </c>
      <c r="B337" s="32">
        <f>vlookup(A337,'Hourly .BVOL24H Index Data'!$B$9:$C$509,2,false) * 1</f>
        <v>1.87</v>
      </c>
      <c r="C337" s="9">
        <f>vlookup(A337,'Hourly .XBT Index Data'!$B$9:$C$509,2,false) * 1</f>
        <v>418.01</v>
      </c>
    </row>
    <row r="338">
      <c r="A338" s="27">
        <f>'Hourly .BVOL24H Index Data'!B338</f>
        <v>42432.25</v>
      </c>
      <c r="B338" s="32">
        <f>vlookup(A338,'Hourly .BVOL24H Index Data'!$B$9:$C$509,2,false) * 1</f>
        <v>1.86</v>
      </c>
      <c r="C338" s="9">
        <f>vlookup(A338,'Hourly .XBT Index Data'!$B$9:$C$509,2,false) * 1</f>
        <v>417.03</v>
      </c>
    </row>
    <row r="339">
      <c r="A339" s="27">
        <f>'Hourly .BVOL24H Index Data'!B339</f>
        <v>42432.20833</v>
      </c>
      <c r="B339" s="32">
        <f>vlookup(A339,'Hourly .BVOL24H Index Data'!$B$9:$C$509,2,false) * 1</f>
        <v>1.77</v>
      </c>
      <c r="C339" s="9">
        <f>vlookup(A339,'Hourly .XBT Index Data'!$B$9:$C$509,2,false) * 1</f>
        <v>419.69</v>
      </c>
    </row>
    <row r="340">
      <c r="A340" s="27">
        <f>'Hourly .BVOL24H Index Data'!B340</f>
        <v>42432.16667</v>
      </c>
      <c r="B340" s="32">
        <f>vlookup(A340,'Hourly .BVOL24H Index Data'!$B$9:$C$509,2,false) * 1</f>
        <v>1.76</v>
      </c>
      <c r="C340" s="9">
        <f>vlookup(A340,'Hourly .XBT Index Data'!$B$9:$C$509,2,false) * 1</f>
        <v>420.13</v>
      </c>
    </row>
    <row r="341">
      <c r="A341" s="27">
        <f>'Hourly .BVOL24H Index Data'!B341</f>
        <v>42432.125</v>
      </c>
      <c r="B341" s="32">
        <f>vlookup(A341,'Hourly .BVOL24H Index Data'!$B$9:$C$509,2,false) * 1</f>
        <v>1.74</v>
      </c>
      <c r="C341" s="9">
        <f>vlookup(A341,'Hourly .XBT Index Data'!$B$9:$C$509,2,false) * 1</f>
        <v>422.41</v>
      </c>
    </row>
    <row r="342">
      <c r="A342" s="27">
        <f>'Hourly .BVOL24H Index Data'!B342</f>
        <v>42432.08333</v>
      </c>
      <c r="B342" s="32">
        <f>vlookup(A342,'Hourly .BVOL24H Index Data'!$B$9:$C$509,2,false) * 1</f>
        <v>1.74</v>
      </c>
      <c r="C342" s="9">
        <f>vlookup(A342,'Hourly .XBT Index Data'!$B$9:$C$509,2,false) * 1</f>
        <v>420.35</v>
      </c>
    </row>
    <row r="343">
      <c r="A343" s="27">
        <f>'Hourly .BVOL24H Index Data'!B343</f>
        <v>42432.04167</v>
      </c>
      <c r="B343" s="32">
        <f>vlookup(A343,'Hourly .BVOL24H Index Data'!$B$9:$C$509,2,false) * 1</f>
        <v>1.68</v>
      </c>
      <c r="C343" s="9">
        <f>vlookup(A343,'Hourly .XBT Index Data'!$B$9:$C$509,2,false) * 1</f>
        <v>419.78</v>
      </c>
    </row>
    <row r="344">
      <c r="A344" s="27">
        <f>'Hourly .BVOL24H Index Data'!B344</f>
        <v>42432</v>
      </c>
      <c r="B344" s="32">
        <f>vlookup(A344,'Hourly .BVOL24H Index Data'!$B$9:$C$509,2,false) * 1</f>
        <v>1.47</v>
      </c>
      <c r="C344" s="9">
        <f>vlookup(A344,'Hourly .XBT Index Data'!$B$9:$C$509,2,false) * 1</f>
        <v>422.1</v>
      </c>
    </row>
    <row r="345">
      <c r="A345" s="27">
        <f>'Hourly .BVOL24H Index Data'!B345</f>
        <v>42431.95833</v>
      </c>
      <c r="B345" s="32">
        <f>vlookup(A345,'Hourly .BVOL24H Index Data'!$B$9:$C$509,2,false) * 1</f>
        <v>1.39</v>
      </c>
      <c r="C345" s="9">
        <f>vlookup(A345,'Hourly .XBT Index Data'!$B$9:$C$509,2,false) * 1</f>
        <v>424.98</v>
      </c>
    </row>
    <row r="346">
      <c r="A346" s="27">
        <f>'Hourly .BVOL24H Index Data'!B346</f>
        <v>42431.91667</v>
      </c>
      <c r="B346" s="32">
        <f>vlookup(A346,'Hourly .BVOL24H Index Data'!$B$9:$C$509,2,false) * 1</f>
        <v>1.31</v>
      </c>
      <c r="C346" s="9">
        <f>vlookup(A346,'Hourly .XBT Index Data'!$B$9:$C$509,2,false) * 1</f>
        <v>427.82</v>
      </c>
    </row>
    <row r="347">
      <c r="A347" s="27">
        <f>'Hourly .BVOL24H Index Data'!B347</f>
        <v>42431.875</v>
      </c>
      <c r="B347" s="32">
        <f>vlookup(A347,'Hourly .BVOL24H Index Data'!$B$9:$C$509,2,false) * 1</f>
        <v>1.29</v>
      </c>
      <c r="C347" s="9">
        <f>vlookup(A347,'Hourly .XBT Index Data'!$B$9:$C$509,2,false) * 1</f>
        <v>428.82</v>
      </c>
    </row>
    <row r="348">
      <c r="A348" s="27">
        <f>'Hourly .BVOL24H Index Data'!B348</f>
        <v>42431.83333</v>
      </c>
      <c r="B348" s="32">
        <f>vlookup(A348,'Hourly .BVOL24H Index Data'!$B$9:$C$509,2,false) * 1</f>
        <v>1.29</v>
      </c>
      <c r="C348" s="9">
        <f>vlookup(A348,'Hourly .XBT Index Data'!$B$9:$C$509,2,false) * 1</f>
        <v>429.19</v>
      </c>
    </row>
    <row r="349">
      <c r="A349" s="27">
        <f>'Hourly .BVOL24H Index Data'!B349</f>
        <v>42431.79167</v>
      </c>
      <c r="B349" s="32">
        <f>vlookup(A349,'Hourly .BVOL24H Index Data'!$B$9:$C$509,2,false) * 1</f>
        <v>1.38</v>
      </c>
      <c r="C349" s="9">
        <f>vlookup(A349,'Hourly .XBT Index Data'!$B$9:$C$509,2,false) * 1</f>
        <v>429.17</v>
      </c>
    </row>
    <row r="350">
      <c r="A350" s="27">
        <f>'Hourly .BVOL24H Index Data'!B350</f>
        <v>42431.75</v>
      </c>
      <c r="B350" s="32">
        <f>vlookup(A350,'Hourly .BVOL24H Index Data'!$B$9:$C$509,2,false) * 1</f>
        <v>1.4</v>
      </c>
      <c r="C350" s="9">
        <f>vlookup(A350,'Hourly .XBT Index Data'!$B$9:$C$509,2,false) * 1</f>
        <v>428.94</v>
      </c>
    </row>
    <row r="351">
      <c r="A351" s="27">
        <f>'Hourly .BVOL24H Index Data'!B351</f>
        <v>42431.70833</v>
      </c>
      <c r="B351" s="32">
        <f>vlookup(A351,'Hourly .BVOL24H Index Data'!$B$9:$C$509,2,false) * 1</f>
        <v>1.45</v>
      </c>
      <c r="C351" s="9">
        <f>vlookup(A351,'Hourly .XBT Index Data'!$B$9:$C$509,2,false) * 1</f>
        <v>429.69</v>
      </c>
    </row>
    <row r="352">
      <c r="A352" s="27">
        <f>'Hourly .BVOL24H Index Data'!B352</f>
        <v>42431.66667</v>
      </c>
      <c r="B352" s="32">
        <f>vlookup(A352,'Hourly .BVOL24H Index Data'!$B$9:$C$509,2,false) * 1</f>
        <v>1.52</v>
      </c>
      <c r="C352" s="9">
        <f>vlookup(A352,'Hourly .XBT Index Data'!$B$9:$C$509,2,false) * 1</f>
        <v>429.75</v>
      </c>
    </row>
    <row r="353">
      <c r="A353" s="27">
        <f>'Hourly .BVOL24H Index Data'!B353</f>
        <v>42431.625</v>
      </c>
      <c r="B353" s="32">
        <f>vlookup(A353,'Hourly .BVOL24H Index Data'!$B$9:$C$509,2,false) * 1</f>
        <v>1.51</v>
      </c>
      <c r="C353" s="9">
        <f>vlookup(A353,'Hourly .XBT Index Data'!$B$9:$C$509,2,false) * 1</f>
        <v>428.78</v>
      </c>
    </row>
    <row r="354">
      <c r="A354" s="27">
        <f>'Hourly .BVOL24H Index Data'!B354</f>
        <v>42431.58333</v>
      </c>
      <c r="B354" s="32">
        <f>vlookup(A354,'Hourly .BVOL24H Index Data'!$B$9:$C$509,2,false) * 1</f>
        <v>1.5</v>
      </c>
      <c r="C354" s="9">
        <f>vlookup(A354,'Hourly .XBT Index Data'!$B$9:$C$509,2,false) * 1</f>
        <v>427.69</v>
      </c>
    </row>
    <row r="355">
      <c r="A355" s="27">
        <f>'Hourly .BVOL24H Index Data'!B355</f>
        <v>42431.54167</v>
      </c>
      <c r="B355" s="32">
        <f>vlookup(A355,'Hourly .BVOL24H Index Data'!$B$9:$C$509,2,false) * 1</f>
        <v>1.4</v>
      </c>
      <c r="C355" s="9">
        <f>vlookup(A355,'Hourly .XBT Index Data'!$B$9:$C$509,2,false) * 1</f>
        <v>431.54</v>
      </c>
    </row>
    <row r="356">
      <c r="A356" s="27">
        <f>'Hourly .BVOL24H Index Data'!B356</f>
        <v>42431.5</v>
      </c>
      <c r="B356" s="32">
        <f>vlookup(A356,'Hourly .BVOL24H Index Data'!$B$9:$C$509,2,false) * 1</f>
        <v>1.33</v>
      </c>
      <c r="C356" s="9">
        <f>vlookup(A356,'Hourly .XBT Index Data'!$B$9:$C$509,2,false) * 1</f>
        <v>431.49</v>
      </c>
    </row>
    <row r="357">
      <c r="A357" s="27">
        <f>'Hourly .BVOL24H Index Data'!B357</f>
        <v>42431.45833</v>
      </c>
      <c r="B357" s="32">
        <f>vlookup(A357,'Hourly .BVOL24H Index Data'!$B$9:$C$509,2,false) * 1</f>
        <v>1.36</v>
      </c>
      <c r="C357" s="9">
        <f>vlookup(A357,'Hourly .XBT Index Data'!$B$9:$C$509,2,false) * 1</f>
        <v>432.63</v>
      </c>
    </row>
    <row r="358">
      <c r="A358" s="27">
        <f>'Hourly .BVOL24H Index Data'!B358</f>
        <v>42431.41667</v>
      </c>
      <c r="B358" s="32">
        <f>vlookup(A358,'Hourly .BVOL24H Index Data'!$B$9:$C$509,2,false) * 1</f>
        <v>1.37</v>
      </c>
      <c r="C358" s="9">
        <f>vlookup(A358,'Hourly .XBT Index Data'!$B$9:$C$509,2,false) * 1</f>
        <v>433.35</v>
      </c>
    </row>
    <row r="359">
      <c r="A359" s="27">
        <f>'Hourly .BVOL24H Index Data'!B359</f>
        <v>42431.375</v>
      </c>
      <c r="B359" s="32">
        <f>vlookup(A359,'Hourly .BVOL24H Index Data'!$B$9:$C$509,2,false) * 1</f>
        <v>1.47</v>
      </c>
      <c r="C359" s="9">
        <f>vlookup(A359,'Hourly .XBT Index Data'!$B$9:$C$509,2,false) * 1</f>
        <v>431.53</v>
      </c>
    </row>
    <row r="360">
      <c r="A360" s="27">
        <f>'Hourly .BVOL24H Index Data'!B360</f>
        <v>42431.33333</v>
      </c>
      <c r="B360" s="32">
        <f>vlookup(A360,'Hourly .BVOL24H Index Data'!$B$9:$C$509,2,false) * 1</f>
        <v>1.48</v>
      </c>
      <c r="C360" s="9">
        <f>vlookup(A360,'Hourly .XBT Index Data'!$B$9:$C$509,2,false) * 1</f>
        <v>432.88</v>
      </c>
    </row>
    <row r="361">
      <c r="A361" s="27">
        <f>'Hourly .BVOL24H Index Data'!B361</f>
        <v>42431.29167</v>
      </c>
      <c r="B361" s="32">
        <f>vlookup(A361,'Hourly .BVOL24H Index Data'!$B$9:$C$509,2,false) * 1</f>
        <v>1.89</v>
      </c>
      <c r="C361" s="9">
        <f>vlookup(A361,'Hourly .XBT Index Data'!$B$9:$C$509,2,false) * 1</f>
        <v>433.95</v>
      </c>
    </row>
    <row r="362">
      <c r="A362" s="27">
        <f>'Hourly .BVOL24H Index Data'!B362</f>
        <v>42431.25</v>
      </c>
      <c r="B362" s="32">
        <f>vlookup(A362,'Hourly .BVOL24H Index Data'!$B$9:$C$509,2,false) * 1</f>
        <v>1.9</v>
      </c>
      <c r="C362" s="9">
        <f>vlookup(A362,'Hourly .XBT Index Data'!$B$9:$C$509,2,false) * 1</f>
        <v>432.41</v>
      </c>
    </row>
    <row r="363">
      <c r="A363" s="27">
        <f>'Hourly .BVOL24H Index Data'!B363</f>
        <v>42431.20833</v>
      </c>
      <c r="B363" s="32">
        <f>vlookup(A363,'Hourly .BVOL24H Index Data'!$B$9:$C$509,2,false) * 1</f>
        <v>1.94</v>
      </c>
      <c r="C363" s="9">
        <f>vlookup(A363,'Hourly .XBT Index Data'!$B$9:$C$509,2,false) * 1</f>
        <v>434.53</v>
      </c>
    </row>
    <row r="364">
      <c r="A364" s="27">
        <f>'Hourly .BVOL24H Index Data'!B364</f>
        <v>42431.16667</v>
      </c>
      <c r="B364" s="32">
        <f>vlookup(A364,'Hourly .BVOL24H Index Data'!$B$9:$C$509,2,false) * 1</f>
        <v>1.95</v>
      </c>
      <c r="C364" s="9">
        <f>vlookup(A364,'Hourly .XBT Index Data'!$B$9:$C$509,2,false) * 1</f>
        <v>434.18</v>
      </c>
    </row>
    <row r="365">
      <c r="A365" s="27">
        <f>'Hourly .BVOL24H Index Data'!B365</f>
        <v>42431.125</v>
      </c>
      <c r="B365" s="32">
        <f>vlookup(A365,'Hourly .BVOL24H Index Data'!$B$9:$C$509,2,false) * 1</f>
        <v>1.96</v>
      </c>
      <c r="C365" s="9">
        <f>vlookup(A365,'Hourly .XBT Index Data'!$B$9:$C$509,2,false) * 1</f>
        <v>434.76</v>
      </c>
    </row>
    <row r="366">
      <c r="A366" s="27">
        <f>'Hourly .BVOL24H Index Data'!B366</f>
        <v>42431.08333</v>
      </c>
      <c r="B366" s="32">
        <f>vlookup(A366,'Hourly .BVOL24H Index Data'!$B$9:$C$509,2,false) * 1</f>
        <v>1.97</v>
      </c>
      <c r="C366" s="9">
        <f>vlookup(A366,'Hourly .XBT Index Data'!$B$9:$C$509,2,false) * 1</f>
        <v>433.65</v>
      </c>
    </row>
    <row r="367">
      <c r="A367" s="27">
        <f>'Hourly .BVOL24H Index Data'!B367</f>
        <v>42431.04167</v>
      </c>
      <c r="B367" s="32">
        <f>vlookup(A367,'Hourly .BVOL24H Index Data'!$B$9:$C$509,2,false) * 1</f>
        <v>1.99</v>
      </c>
      <c r="C367" s="9">
        <f>vlookup(A367,'Hourly .XBT Index Data'!$B$9:$C$509,2,false) * 1</f>
        <v>435</v>
      </c>
    </row>
    <row r="368">
      <c r="A368" s="27">
        <f>'Hourly .BVOL24H Index Data'!B368</f>
        <v>42431</v>
      </c>
      <c r="B368" s="32">
        <f>vlookup(A368,'Hourly .BVOL24H Index Data'!$B$9:$C$509,2,false) * 1</f>
        <v>1.99</v>
      </c>
      <c r="C368" s="9">
        <f>vlookup(A368,'Hourly .XBT Index Data'!$B$9:$C$509,2,false) * 1</f>
        <v>433.92</v>
      </c>
    </row>
    <row r="369">
      <c r="A369" s="27">
        <f>'Hourly .BVOL24H Index Data'!B369</f>
        <v>42430.95833</v>
      </c>
      <c r="B369" s="32">
        <f>vlookup(A369,'Hourly .BVOL24H Index Data'!$B$9:$C$509,2,false) * 1</f>
        <v>1.97</v>
      </c>
      <c r="C369" s="9">
        <f>vlookup(A369,'Hourly .XBT Index Data'!$B$9:$C$509,2,false) * 1</f>
        <v>432.66</v>
      </c>
    </row>
    <row r="370">
      <c r="A370" s="27">
        <f>'Hourly .BVOL24H Index Data'!B370</f>
        <v>42430.91667</v>
      </c>
      <c r="B370" s="32">
        <f>vlookup(A370,'Hourly .BVOL24H Index Data'!$B$9:$C$509,2,false) * 1</f>
        <v>1.99</v>
      </c>
      <c r="C370" s="9">
        <f>vlookup(A370,'Hourly .XBT Index Data'!$B$9:$C$509,2,false) * 1</f>
        <v>432.53</v>
      </c>
    </row>
    <row r="371">
      <c r="A371" s="27">
        <f>'Hourly .BVOL24H Index Data'!B371</f>
        <v>42430.875</v>
      </c>
      <c r="B371" s="32">
        <f>vlookup(A371,'Hourly .BVOL24H Index Data'!$B$9:$C$509,2,false) * 1</f>
        <v>2.02</v>
      </c>
      <c r="C371" s="9">
        <f>vlookup(A371,'Hourly .XBT Index Data'!$B$9:$C$509,2,false) * 1</f>
        <v>431.96</v>
      </c>
    </row>
    <row r="372">
      <c r="A372" s="27">
        <f>'Hourly .BVOL24H Index Data'!B372</f>
        <v>42430.83333</v>
      </c>
      <c r="B372" s="32">
        <f>vlookup(A372,'Hourly .BVOL24H Index Data'!$B$9:$C$509,2,false) * 1</f>
        <v>2.01</v>
      </c>
      <c r="C372" s="9">
        <f>vlookup(A372,'Hourly .XBT Index Data'!$B$9:$C$509,2,false) * 1</f>
        <v>432.56</v>
      </c>
    </row>
    <row r="373">
      <c r="A373" s="27">
        <f>'Hourly .BVOL24H Index Data'!B373</f>
        <v>42430.79167</v>
      </c>
      <c r="B373" s="32">
        <f>vlookup(A373,'Hourly .BVOL24H Index Data'!$B$9:$C$509,2,false) * 1</f>
        <v>1.97</v>
      </c>
      <c r="C373" s="9">
        <f>vlookup(A373,'Hourly .XBT Index Data'!$B$9:$C$509,2,false) * 1</f>
        <v>433.05</v>
      </c>
    </row>
    <row r="374">
      <c r="A374" s="27">
        <f>'Hourly .BVOL24H Index Data'!B374</f>
        <v>42430.75</v>
      </c>
      <c r="B374" s="32">
        <f>vlookup(A374,'Hourly .BVOL24H Index Data'!$B$9:$C$509,2,false) * 1</f>
        <v>1.96</v>
      </c>
      <c r="C374" s="9">
        <f>vlookup(A374,'Hourly .XBT Index Data'!$B$9:$C$509,2,false) * 1</f>
        <v>432.42</v>
      </c>
    </row>
    <row r="375">
      <c r="A375" s="27">
        <f>'Hourly .BVOL24H Index Data'!B375</f>
        <v>42430.70833</v>
      </c>
      <c r="B375" s="32">
        <f>vlookup(A375,'Hourly .BVOL24H Index Data'!$B$9:$C$509,2,false) * 1</f>
        <v>1.92</v>
      </c>
      <c r="C375" s="9">
        <f>vlookup(A375,'Hourly .XBT Index Data'!$B$9:$C$509,2,false) * 1</f>
        <v>433.33</v>
      </c>
    </row>
    <row r="376">
      <c r="A376" s="27">
        <f>'Hourly .BVOL24H Index Data'!B376</f>
        <v>42430.66667</v>
      </c>
      <c r="B376" s="32">
        <f>vlookup(A376,'Hourly .BVOL24H Index Data'!$B$9:$C$509,2,false) * 1</f>
        <v>1.87</v>
      </c>
      <c r="C376" s="9">
        <f>vlookup(A376,'Hourly .XBT Index Data'!$B$9:$C$509,2,false) * 1</f>
        <v>433.39</v>
      </c>
    </row>
    <row r="377">
      <c r="A377" s="27">
        <f>'Hourly .BVOL24H Index Data'!B377</f>
        <v>42430.625</v>
      </c>
      <c r="B377" s="32">
        <f>vlookup(A377,'Hourly .BVOL24H Index Data'!$B$9:$C$509,2,false) * 1</f>
        <v>1.98</v>
      </c>
      <c r="C377" s="9">
        <f>vlookup(A377,'Hourly .XBT Index Data'!$B$9:$C$509,2,false) * 1</f>
        <v>434.34</v>
      </c>
    </row>
    <row r="378">
      <c r="A378" s="27">
        <f>'Hourly .BVOL24H Index Data'!B378</f>
        <v>42430.58333</v>
      </c>
      <c r="B378" s="32">
        <f>vlookup(A378,'Hourly .BVOL24H Index Data'!$B$9:$C$509,2,false) * 1</f>
        <v>2</v>
      </c>
      <c r="C378" s="9">
        <f>vlookup(A378,'Hourly .XBT Index Data'!$B$9:$C$509,2,false) * 1</f>
        <v>435.28</v>
      </c>
    </row>
    <row r="379">
      <c r="A379" s="27">
        <f>'Hourly .BVOL24H Index Data'!B379</f>
        <v>42430.54167</v>
      </c>
      <c r="B379" s="32">
        <f>vlookup(A379,'Hourly .BVOL24H Index Data'!$B$9:$C$509,2,false) * 1</f>
        <v>1.98</v>
      </c>
      <c r="C379" s="9">
        <f>vlookup(A379,'Hourly .XBT Index Data'!$B$9:$C$509,2,false) * 1</f>
        <v>434.82</v>
      </c>
    </row>
    <row r="380">
      <c r="A380" s="27">
        <f>'Hourly .BVOL24H Index Data'!B380</f>
        <v>42430.5</v>
      </c>
      <c r="B380" s="32">
        <f>vlookup(A380,'Hourly .BVOL24H Index Data'!$B$9:$C$509,2,false) * 1</f>
        <v>1.97</v>
      </c>
      <c r="C380" s="9">
        <f>vlookup(A380,'Hourly .XBT Index Data'!$B$9:$C$509,2,false) * 1</f>
        <v>434.58</v>
      </c>
    </row>
    <row r="381">
      <c r="A381" s="27">
        <f>'Hourly .BVOL24H Index Data'!B381</f>
        <v>42430.45833</v>
      </c>
      <c r="B381" s="32">
        <f>vlookup(A381,'Hourly .BVOL24H Index Data'!$B$9:$C$509,2,false) * 1</f>
        <v>2.2</v>
      </c>
      <c r="C381" s="9">
        <f>vlookup(A381,'Hourly .XBT Index Data'!$B$9:$C$509,2,false) * 1</f>
        <v>435.77</v>
      </c>
    </row>
    <row r="382">
      <c r="A382" s="27">
        <f>'Hourly .BVOL24H Index Data'!B382</f>
        <v>42430.41667</v>
      </c>
      <c r="B382" s="32">
        <f>vlookup(A382,'Hourly .BVOL24H Index Data'!$B$9:$C$509,2,false) * 1</f>
        <v>2.3</v>
      </c>
      <c r="C382" s="9">
        <f>vlookup(A382,'Hourly .XBT Index Data'!$B$9:$C$509,2,false) * 1</f>
        <v>434.73</v>
      </c>
    </row>
    <row r="383">
      <c r="A383" s="27">
        <f>'Hourly .BVOL24H Index Data'!B383</f>
        <v>42430.375</v>
      </c>
      <c r="B383" s="32">
        <f>vlookup(A383,'Hourly .BVOL24H Index Data'!$B$9:$C$509,2,false) * 1</f>
        <v>2.24</v>
      </c>
      <c r="C383" s="9">
        <f>vlookup(A383,'Hourly .XBT Index Data'!$B$9:$C$509,2,false) * 1</f>
        <v>432.52</v>
      </c>
    </row>
    <row r="384">
      <c r="A384" s="27">
        <f>'Hourly .BVOL24H Index Data'!B384</f>
        <v>42430.33333</v>
      </c>
      <c r="B384" s="32">
        <f>vlookup(A384,'Hourly .BVOL24H Index Data'!$B$9:$C$509,2,false) * 1</f>
        <v>2.26</v>
      </c>
      <c r="C384" s="9">
        <f>vlookup(A384,'Hourly .XBT Index Data'!$B$9:$C$509,2,false) * 1</f>
        <v>431.84</v>
      </c>
    </row>
    <row r="385">
      <c r="A385" s="27">
        <f>'Hourly .BVOL24H Index Data'!B385</f>
        <v>42430.29167</v>
      </c>
      <c r="B385" s="32">
        <f>vlookup(A385,'Hourly .BVOL24H Index Data'!$B$9:$C$509,2,false) * 1</f>
        <v>1.98</v>
      </c>
      <c r="C385" s="9">
        <f>vlookup(A385,'Hourly .XBT Index Data'!$B$9:$C$509,2,false) * 1</f>
        <v>436.27</v>
      </c>
    </row>
    <row r="386">
      <c r="A386" s="27">
        <f>'Hourly .BVOL24H Index Data'!B386</f>
        <v>42430.25</v>
      </c>
      <c r="B386" s="32">
        <f>vlookup(A386,'Hourly .BVOL24H Index Data'!$B$9:$C$509,2,false) * 1</f>
        <v>1.96</v>
      </c>
      <c r="C386" s="9">
        <f>vlookup(A386,'Hourly .XBT Index Data'!$B$9:$C$509,2,false) * 1</f>
        <v>436.18</v>
      </c>
    </row>
    <row r="387">
      <c r="A387" s="27">
        <f>'Hourly .BVOL24H Index Data'!B387</f>
        <v>42430.20833</v>
      </c>
      <c r="B387" s="32">
        <f>vlookup(A387,'Hourly .BVOL24H Index Data'!$B$9:$C$509,2,false) * 1</f>
        <v>1.92</v>
      </c>
      <c r="C387" s="9">
        <f>vlookup(A387,'Hourly .XBT Index Data'!$B$9:$C$509,2,false) * 1</f>
        <v>435.64</v>
      </c>
    </row>
    <row r="388">
      <c r="A388" s="27">
        <f>'Hourly .BVOL24H Index Data'!B388</f>
        <v>42430.16667</v>
      </c>
      <c r="B388" s="32">
        <f>vlookup(A388,'Hourly .BVOL24H Index Data'!$B$9:$C$509,2,false) * 1</f>
        <v>1.91</v>
      </c>
      <c r="C388" s="9">
        <f>vlookup(A388,'Hourly .XBT Index Data'!$B$9:$C$509,2,false) * 1</f>
        <v>436.33</v>
      </c>
    </row>
    <row r="389">
      <c r="A389" s="27">
        <f>'Hourly .BVOL24H Index Data'!B389</f>
        <v>42430.125</v>
      </c>
      <c r="B389" s="32">
        <f>vlookup(A389,'Hourly .BVOL24H Index Data'!$B$9:$C$509,2,false) * 1</f>
        <v>1.91</v>
      </c>
      <c r="C389" s="9">
        <f>vlookup(A389,'Hourly .XBT Index Data'!$B$9:$C$509,2,false) * 1</f>
        <v>436.24</v>
      </c>
    </row>
    <row r="390">
      <c r="A390" s="27">
        <f>'Hourly .BVOL24H Index Data'!B390</f>
        <v>42430.08333</v>
      </c>
      <c r="B390" s="32">
        <f>vlookup(A390,'Hourly .BVOL24H Index Data'!$B$9:$C$509,2,false) * 1</f>
        <v>1.95</v>
      </c>
      <c r="C390" s="9">
        <f>vlookup(A390,'Hourly .XBT Index Data'!$B$9:$C$509,2,false) * 1</f>
        <v>437.1</v>
      </c>
    </row>
    <row r="391">
      <c r="A391" s="27">
        <f>'Hourly .BVOL24H Index Data'!B391</f>
        <v>42430.04167</v>
      </c>
      <c r="B391" s="32">
        <f>vlookup(A391,'Hourly .BVOL24H Index Data'!$B$9:$C$509,2,false) * 1</f>
        <v>2</v>
      </c>
      <c r="C391" s="9">
        <f>vlookup(A391,'Hourly .XBT Index Data'!$B$9:$C$509,2,false) * 1</f>
        <v>437.98</v>
      </c>
    </row>
    <row r="392">
      <c r="A392" s="27">
        <f>'Hourly .BVOL24H Index Data'!B392</f>
        <v>42430</v>
      </c>
      <c r="B392" s="32">
        <f>vlookup(A392,'Hourly .BVOL24H Index Data'!$B$9:$C$509,2,false) * 1</f>
        <v>2.04</v>
      </c>
      <c r="C392" s="9">
        <f>vlookup(A392,'Hourly .XBT Index Data'!$B$9:$C$509,2,false) * 1</f>
        <v>436.48</v>
      </c>
    </row>
    <row r="393">
      <c r="A393" s="27">
        <f>'Hourly .BVOL24H Index Data'!B393</f>
        <v>42429.95833</v>
      </c>
      <c r="B393" s="32">
        <f>vlookup(A393,'Hourly .BVOL24H Index Data'!$B$9:$C$509,2,false) * 1</f>
        <v>2.03</v>
      </c>
      <c r="C393" s="9">
        <f>vlookup(A393,'Hourly .XBT Index Data'!$B$9:$C$509,2,false) * 1</f>
        <v>436.78</v>
      </c>
    </row>
    <row r="394">
      <c r="A394" s="27">
        <f>'Hourly .BVOL24H Index Data'!B394</f>
        <v>42429.91667</v>
      </c>
      <c r="B394" s="32">
        <f>vlookup(A394,'Hourly .BVOL24H Index Data'!$B$9:$C$509,2,false) * 1</f>
        <v>2.04</v>
      </c>
      <c r="C394" s="9">
        <f>vlookup(A394,'Hourly .XBT Index Data'!$B$9:$C$509,2,false) * 1</f>
        <v>434.67</v>
      </c>
    </row>
    <row r="395">
      <c r="A395" s="27">
        <f>'Hourly .BVOL24H Index Data'!B395</f>
        <v>42429.875</v>
      </c>
      <c r="B395" s="32">
        <f>vlookup(A395,'Hourly .BVOL24H Index Data'!$B$9:$C$509,2,false) * 1</f>
        <v>2</v>
      </c>
      <c r="C395" s="9">
        <f>vlookup(A395,'Hourly .XBT Index Data'!$B$9:$C$509,2,false) * 1</f>
        <v>435.44</v>
      </c>
    </row>
    <row r="396">
      <c r="A396" s="27">
        <f>'Hourly .BVOL24H Index Data'!B396</f>
        <v>42429.83333</v>
      </c>
      <c r="B396" s="32">
        <f>vlookup(A396,'Hourly .BVOL24H Index Data'!$B$9:$C$509,2,false) * 1</f>
        <v>2.01</v>
      </c>
      <c r="C396" s="9">
        <f>vlookup(A396,'Hourly .XBT Index Data'!$B$9:$C$509,2,false) * 1</f>
        <v>435.64</v>
      </c>
    </row>
    <row r="397">
      <c r="A397" s="27">
        <f>'Hourly .BVOL24H Index Data'!B397</f>
        <v>42429.79167</v>
      </c>
      <c r="B397" s="32">
        <f>vlookup(A397,'Hourly .BVOL24H Index Data'!$B$9:$C$509,2,false) * 1</f>
        <v>1.99</v>
      </c>
      <c r="C397" s="9">
        <f>vlookup(A397,'Hourly .XBT Index Data'!$B$9:$C$509,2,false) * 1</f>
        <v>436.25</v>
      </c>
    </row>
    <row r="398">
      <c r="A398" s="27">
        <f>'Hourly .BVOL24H Index Data'!B398</f>
        <v>42429.75</v>
      </c>
      <c r="B398" s="32">
        <f>vlookup(A398,'Hourly .BVOL24H Index Data'!$B$9:$C$509,2,false) * 1</f>
        <v>2</v>
      </c>
      <c r="C398" s="9">
        <f>vlookup(A398,'Hourly .XBT Index Data'!$B$9:$C$509,2,false) * 1</f>
        <v>436.77</v>
      </c>
    </row>
    <row r="399">
      <c r="A399" s="27">
        <f>'Hourly .BVOL24H Index Data'!B399</f>
        <v>42429.70833</v>
      </c>
      <c r="B399" s="32">
        <f>vlookup(A399,'Hourly .BVOL24H Index Data'!$B$9:$C$509,2,false) * 1</f>
        <v>1.99</v>
      </c>
      <c r="C399" s="9">
        <f>vlookup(A399,'Hourly .XBT Index Data'!$B$9:$C$509,2,false) * 1</f>
        <v>437.03</v>
      </c>
    </row>
    <row r="400">
      <c r="A400" s="27">
        <f>'Hourly .BVOL24H Index Data'!B400</f>
        <v>42429.66667</v>
      </c>
      <c r="B400" s="32">
        <f>vlookup(A400,'Hourly .BVOL24H Index Data'!$B$9:$C$509,2,false) * 1</f>
        <v>1.99</v>
      </c>
      <c r="C400" s="9">
        <f>vlookup(A400,'Hourly .XBT Index Data'!$B$9:$C$509,2,false) * 1</f>
        <v>436.4</v>
      </c>
    </row>
    <row r="401">
      <c r="A401" s="27">
        <f>'Hourly .BVOL24H Index Data'!B401</f>
        <v>42429.625</v>
      </c>
      <c r="B401" s="32">
        <f>vlookup(A401,'Hourly .BVOL24H Index Data'!$B$9:$C$509,2,false) * 1</f>
        <v>1.9</v>
      </c>
      <c r="C401" s="9">
        <f>vlookup(A401,'Hourly .XBT Index Data'!$B$9:$C$509,2,false) * 1</f>
        <v>437.77</v>
      </c>
    </row>
    <row r="402">
      <c r="A402" s="27">
        <f>'Hourly .BVOL24H Index Data'!B402</f>
        <v>42429.58333</v>
      </c>
      <c r="B402" s="32">
        <f>vlookup(A402,'Hourly .BVOL24H Index Data'!$B$9:$C$509,2,false) * 1</f>
        <v>1.98</v>
      </c>
      <c r="C402" s="9">
        <f>vlookup(A402,'Hourly .XBT Index Data'!$B$9:$C$509,2,false) * 1</f>
        <v>436.28</v>
      </c>
    </row>
    <row r="403">
      <c r="A403" s="27">
        <f>'Hourly .BVOL24H Index Data'!B403</f>
        <v>42429.54167</v>
      </c>
      <c r="B403" s="32">
        <f>vlookup(A403,'Hourly .BVOL24H Index Data'!$B$9:$C$509,2,false) * 1</f>
        <v>1.99</v>
      </c>
      <c r="C403" s="9">
        <f>vlookup(A403,'Hourly .XBT Index Data'!$B$9:$C$509,2,false) * 1</f>
        <v>436.49</v>
      </c>
    </row>
    <row r="404">
      <c r="A404" s="27">
        <f>'Hourly .BVOL24H Index Data'!B404</f>
        <v>42429.5</v>
      </c>
      <c r="B404" s="32">
        <f>vlookup(A404,'Hourly .BVOL24H Index Data'!$B$9:$C$509,2,false) * 1</f>
        <v>1.99</v>
      </c>
      <c r="C404" s="9">
        <f>vlookup(A404,'Hourly .XBT Index Data'!$B$9:$C$509,2,false) * 1</f>
        <v>435.8</v>
      </c>
    </row>
    <row r="405">
      <c r="A405" s="27">
        <f>'Hourly .BVOL24H Index Data'!B405</f>
        <v>42429.45833</v>
      </c>
      <c r="B405" s="32">
        <f>vlookup(A405,'Hourly .BVOL24H Index Data'!$B$9:$C$509,2,false) * 1</f>
        <v>1.7</v>
      </c>
      <c r="C405" s="9">
        <f>vlookup(A405,'Hourly .XBT Index Data'!$B$9:$C$509,2,false) * 1</f>
        <v>441.01</v>
      </c>
    </row>
    <row r="406">
      <c r="A406" s="27">
        <f>'Hourly .BVOL24H Index Data'!B406</f>
        <v>42429.41667</v>
      </c>
      <c r="B406" s="32">
        <f>vlookup(A406,'Hourly .BVOL24H Index Data'!$B$9:$C$509,2,false) * 1</f>
        <v>1.57</v>
      </c>
      <c r="C406" s="9">
        <f>vlookup(A406,'Hourly .XBT Index Data'!$B$9:$C$509,2,false) * 1</f>
        <v>438.07</v>
      </c>
    </row>
    <row r="407">
      <c r="A407" s="27">
        <f>'Hourly .BVOL24H Index Data'!B407</f>
        <v>42429.375</v>
      </c>
      <c r="B407" s="32">
        <f>vlookup(A407,'Hourly .BVOL24H Index Data'!$B$9:$C$509,2,false) * 1</f>
        <v>1.56</v>
      </c>
      <c r="C407" s="9">
        <f>vlookup(A407,'Hourly .XBT Index Data'!$B$9:$C$509,2,false) * 1</f>
        <v>437.57</v>
      </c>
    </row>
    <row r="408">
      <c r="A408" s="27">
        <f>'Hourly .BVOL24H Index Data'!B408</f>
        <v>42429.33333</v>
      </c>
      <c r="B408" s="32">
        <f>vlookup(A408,'Hourly .BVOL24H Index Data'!$B$9:$C$509,2,false) * 1</f>
        <v>1.51</v>
      </c>
      <c r="C408" s="9">
        <f>vlookup(A408,'Hourly .XBT Index Data'!$B$9:$C$509,2,false) * 1</f>
        <v>435.21</v>
      </c>
    </row>
    <row r="409">
      <c r="A409" s="27">
        <f>'Hourly .BVOL24H Index Data'!B409</f>
        <v>42429.29167</v>
      </c>
      <c r="B409" s="32">
        <f>vlookup(A409,'Hourly .BVOL24H Index Data'!$B$9:$C$509,2,false) * 1</f>
        <v>1.45</v>
      </c>
      <c r="C409" s="9">
        <f>vlookup(A409,'Hourly .XBT Index Data'!$B$9:$C$509,2,false) * 1</f>
        <v>437.74</v>
      </c>
    </row>
    <row r="410">
      <c r="A410" s="27">
        <f>'Hourly .BVOL24H Index Data'!B410</f>
        <v>42429.25</v>
      </c>
      <c r="B410" s="32">
        <f>vlookup(A410,'Hourly .BVOL24H Index Data'!$B$9:$C$509,2,false) * 1</f>
        <v>1.46</v>
      </c>
      <c r="C410" s="9">
        <f>vlookup(A410,'Hourly .XBT Index Data'!$B$9:$C$509,2,false) * 1</f>
        <v>437.47</v>
      </c>
    </row>
    <row r="411">
      <c r="A411" s="27">
        <f>'Hourly .BVOL24H Index Data'!B411</f>
        <v>42429.20833</v>
      </c>
      <c r="B411" s="32">
        <f>vlookup(A411,'Hourly .BVOL24H Index Data'!$B$9:$C$509,2,false) * 1</f>
        <v>1.45</v>
      </c>
      <c r="C411" s="9">
        <f>vlookup(A411,'Hourly .XBT Index Data'!$B$9:$C$509,2,false) * 1</f>
        <v>437.25</v>
      </c>
    </row>
    <row r="412">
      <c r="A412" s="27">
        <f>'Hourly .BVOL24H Index Data'!B412</f>
        <v>42429.16667</v>
      </c>
      <c r="B412" s="32">
        <f>vlookup(A412,'Hourly .BVOL24H Index Data'!$B$9:$C$509,2,false) * 1</f>
        <v>1.45</v>
      </c>
      <c r="C412" s="9">
        <f>vlookup(A412,'Hourly .XBT Index Data'!$B$9:$C$509,2,false) * 1</f>
        <v>438.74</v>
      </c>
    </row>
    <row r="413">
      <c r="A413" s="27">
        <f>'Hourly .BVOL24H Index Data'!B413</f>
        <v>42429.125</v>
      </c>
      <c r="B413" s="32">
        <f>vlookup(A413,'Hourly .BVOL24H Index Data'!$B$9:$C$509,2,false) * 1</f>
        <v>1.44</v>
      </c>
      <c r="C413" s="9">
        <f>vlookup(A413,'Hourly .XBT Index Data'!$B$9:$C$509,2,false) * 1</f>
        <v>438.28</v>
      </c>
    </row>
    <row r="414">
      <c r="A414" s="27">
        <f>'Hourly .BVOL24H Index Data'!B414</f>
        <v>42429.08333</v>
      </c>
      <c r="B414" s="32">
        <f>vlookup(A414,'Hourly .BVOL24H Index Data'!$B$9:$C$509,2,false) * 1</f>
        <v>1.4</v>
      </c>
      <c r="C414" s="9">
        <f>vlookup(A414,'Hourly .XBT Index Data'!$B$9:$C$509,2,false) * 1</f>
        <v>437.01</v>
      </c>
    </row>
    <row r="415">
      <c r="A415" s="27">
        <f>'Hourly .BVOL24H Index Data'!B415</f>
        <v>42429.04167</v>
      </c>
      <c r="B415" s="32">
        <f>vlookup(A415,'Hourly .BVOL24H Index Data'!$B$9:$C$509,2,false) * 1</f>
        <v>1.42</v>
      </c>
      <c r="C415" s="9">
        <f>vlookup(A415,'Hourly .XBT Index Data'!$B$9:$C$509,2,false) * 1</f>
        <v>432.72</v>
      </c>
    </row>
    <row r="416">
      <c r="A416" s="27">
        <f>'Hourly .BVOL24H Index Data'!B416</f>
        <v>42429</v>
      </c>
      <c r="B416" s="32">
        <f>vlookup(A416,'Hourly .BVOL24H Index Data'!$B$9:$C$509,2,false) * 1</f>
        <v>1.59</v>
      </c>
      <c r="C416" s="9">
        <f>vlookup(A416,'Hourly .XBT Index Data'!$B$9:$C$509,2,false) * 1</f>
        <v>433.61</v>
      </c>
    </row>
    <row r="417">
      <c r="A417" s="27">
        <f>'Hourly .BVOL24H Index Data'!B417</f>
        <v>42428.95833</v>
      </c>
      <c r="B417" s="32">
        <f>vlookup(A417,'Hourly .BVOL24H Index Data'!$B$9:$C$509,2,false) * 1</f>
        <v>1.59</v>
      </c>
      <c r="C417" s="9">
        <f>vlookup(A417,'Hourly .XBT Index Data'!$B$9:$C$509,2,false) * 1</f>
        <v>433.04</v>
      </c>
    </row>
    <row r="418">
      <c r="A418" s="27">
        <f>'Hourly .BVOL24H Index Data'!B418</f>
        <v>42428.91667</v>
      </c>
      <c r="B418" s="32">
        <f>vlookup(A418,'Hourly .BVOL24H Index Data'!$B$9:$C$509,2,false) * 1</f>
        <v>1.57</v>
      </c>
      <c r="C418" s="9">
        <f>vlookup(A418,'Hourly .XBT Index Data'!$B$9:$C$509,2,false) * 1</f>
        <v>433.59</v>
      </c>
    </row>
    <row r="419">
      <c r="A419" s="27">
        <f>'Hourly .BVOL24H Index Data'!B419</f>
        <v>42428.875</v>
      </c>
      <c r="B419" s="32">
        <f>vlookup(A419,'Hourly .BVOL24H Index Data'!$B$9:$C$509,2,false) * 1</f>
        <v>1.57</v>
      </c>
      <c r="C419" s="9">
        <f>vlookup(A419,'Hourly .XBT Index Data'!$B$9:$C$509,2,false) * 1</f>
        <v>433.72</v>
      </c>
    </row>
    <row r="420">
      <c r="A420" s="27">
        <f>'Hourly .BVOL24H Index Data'!B420</f>
        <v>42428.83333</v>
      </c>
      <c r="B420" s="32">
        <f>vlookup(A420,'Hourly .BVOL24H Index Data'!$B$9:$C$509,2,false) * 1</f>
        <v>1.56</v>
      </c>
      <c r="C420" s="9">
        <f>vlookup(A420,'Hourly .XBT Index Data'!$B$9:$C$509,2,false) * 1</f>
        <v>434.18</v>
      </c>
    </row>
    <row r="421">
      <c r="A421" s="27">
        <f>'Hourly .BVOL24H Index Data'!B421</f>
        <v>42428.79167</v>
      </c>
      <c r="B421" s="32">
        <f>vlookup(A421,'Hourly .BVOL24H Index Data'!$B$9:$C$509,2,false) * 1</f>
        <v>1.58</v>
      </c>
      <c r="C421" s="9">
        <f>vlookup(A421,'Hourly .XBT Index Data'!$B$9:$C$509,2,false) * 1</f>
        <v>433.88</v>
      </c>
    </row>
    <row r="422">
      <c r="A422" s="27">
        <f>'Hourly .BVOL24H Index Data'!B422</f>
        <v>42428.75</v>
      </c>
      <c r="B422" s="32">
        <f>vlookup(A422,'Hourly .BVOL24H Index Data'!$B$9:$C$509,2,false) * 1</f>
        <v>1.59</v>
      </c>
      <c r="C422" s="9">
        <f>vlookup(A422,'Hourly .XBT Index Data'!$B$9:$C$509,2,false) * 1</f>
        <v>434.03</v>
      </c>
    </row>
    <row r="423">
      <c r="A423" s="27">
        <f>'Hourly .BVOL24H Index Data'!B423</f>
        <v>42428.70833</v>
      </c>
      <c r="B423" s="32">
        <f>vlookup(A423,'Hourly .BVOL24H Index Data'!$B$9:$C$509,2,false) * 1</f>
        <v>1.6</v>
      </c>
      <c r="C423" s="9">
        <f>vlookup(A423,'Hourly .XBT Index Data'!$B$9:$C$509,2,false) * 1</f>
        <v>434.03</v>
      </c>
    </row>
    <row r="424">
      <c r="A424" s="27">
        <f>'Hourly .BVOL24H Index Data'!B424</f>
        <v>42428.66667</v>
      </c>
      <c r="B424" s="32">
        <f>vlookup(A424,'Hourly .BVOL24H Index Data'!$B$9:$C$509,2,false) * 1</f>
        <v>1.61</v>
      </c>
      <c r="C424" s="9">
        <f>vlookup(A424,'Hourly .XBT Index Data'!$B$9:$C$509,2,false) * 1</f>
        <v>434.13</v>
      </c>
    </row>
    <row r="425">
      <c r="A425" s="27">
        <f>'Hourly .BVOL24H Index Data'!B425</f>
        <v>42428.625</v>
      </c>
      <c r="B425" s="32">
        <f>vlookup(A425,'Hourly .BVOL24H Index Data'!$B$9:$C$509,2,false) * 1</f>
        <v>1.57</v>
      </c>
      <c r="C425" s="9">
        <f>vlookup(A425,'Hourly .XBT Index Data'!$B$9:$C$509,2,false) * 1</f>
        <v>434.41</v>
      </c>
    </row>
    <row r="426">
      <c r="A426" s="27">
        <f>'Hourly .BVOL24H Index Data'!B426</f>
        <v>42428.58333</v>
      </c>
      <c r="B426" s="32">
        <f>vlookup(A426,'Hourly .BVOL24H Index Data'!$B$9:$C$509,2,false) * 1</f>
        <v>1.42</v>
      </c>
      <c r="C426" s="9">
        <f>vlookup(A426,'Hourly .XBT Index Data'!$B$9:$C$509,2,false) * 1</f>
        <v>428.88</v>
      </c>
    </row>
    <row r="427">
      <c r="A427" s="27">
        <f>'Hourly .BVOL24H Index Data'!B427</f>
        <v>42428.54167</v>
      </c>
      <c r="B427" s="32">
        <f>vlookup(A427,'Hourly .BVOL24H Index Data'!$B$9:$C$509,2,false) * 1</f>
        <v>1.4</v>
      </c>
      <c r="C427" s="9">
        <f>vlookup(A427,'Hourly .XBT Index Data'!$B$9:$C$509,2,false) * 1</f>
        <v>427.96</v>
      </c>
    </row>
    <row r="428">
      <c r="A428" s="27">
        <f>'Hourly .BVOL24H Index Data'!B428</f>
        <v>42428.5</v>
      </c>
      <c r="B428" s="32">
        <f>vlookup(A428,'Hourly .BVOL24H Index Data'!$B$9:$C$509,2,false) * 1</f>
        <v>1.4</v>
      </c>
      <c r="C428" s="9">
        <f>vlookup(A428,'Hourly .XBT Index Data'!$B$9:$C$509,2,false) * 1</f>
        <v>425.53</v>
      </c>
    </row>
    <row r="429">
      <c r="A429" s="27">
        <f>'Hourly .BVOL24H Index Data'!B429</f>
        <v>42428.45833</v>
      </c>
      <c r="B429" s="32">
        <f>vlookup(A429,'Hourly .BVOL24H Index Data'!$B$9:$C$509,2,false) * 1</f>
        <v>1.4</v>
      </c>
      <c r="C429" s="9">
        <f>vlookup(A429,'Hourly .XBT Index Data'!$B$9:$C$509,2,false) * 1</f>
        <v>425.13</v>
      </c>
    </row>
    <row r="430">
      <c r="A430" s="27">
        <f>'Hourly .BVOL24H Index Data'!B430</f>
        <v>42428.41667</v>
      </c>
      <c r="B430" s="32">
        <f>vlookup(A430,'Hourly .BVOL24H Index Data'!$B$9:$C$509,2,false) * 1</f>
        <v>1.38</v>
      </c>
      <c r="C430" s="9">
        <f>vlookup(A430,'Hourly .XBT Index Data'!$B$9:$C$509,2,false) * 1</f>
        <v>426.19</v>
      </c>
    </row>
    <row r="431">
      <c r="A431" s="27">
        <f>'Hourly .BVOL24H Index Data'!B431</f>
        <v>42428.375</v>
      </c>
      <c r="B431" s="32">
        <f>vlookup(A431,'Hourly .BVOL24H Index Data'!$B$9:$C$509,2,false) * 1</f>
        <v>1.41</v>
      </c>
      <c r="C431" s="9">
        <f>vlookup(A431,'Hourly .XBT Index Data'!$B$9:$C$509,2,false) * 1</f>
        <v>426.39</v>
      </c>
    </row>
    <row r="432">
      <c r="A432" s="27">
        <f>'Hourly .BVOL24H Index Data'!B432</f>
        <v>42428.33333</v>
      </c>
      <c r="B432" s="32">
        <f>vlookup(A432,'Hourly .BVOL24H Index Data'!$B$9:$C$509,2,false) * 1</f>
        <v>1.41</v>
      </c>
      <c r="C432" s="9">
        <f>vlookup(A432,'Hourly .XBT Index Data'!$B$9:$C$509,2,false) * 1</f>
        <v>426.48</v>
      </c>
    </row>
    <row r="433">
      <c r="A433" s="27">
        <f>'Hourly .BVOL24H Index Data'!B433</f>
        <v>42428.29167</v>
      </c>
      <c r="B433" s="32">
        <f>vlookup(A433,'Hourly .BVOL24H Index Data'!$B$9:$C$509,2,false) * 1</f>
        <v>1.4</v>
      </c>
      <c r="C433" s="9">
        <f>vlookup(A433,'Hourly .XBT Index Data'!$B$9:$C$509,2,false) * 1</f>
        <v>426.39</v>
      </c>
    </row>
    <row r="434">
      <c r="A434" s="27">
        <f>'Hourly .BVOL24H Index Data'!B434</f>
        <v>42428.25</v>
      </c>
      <c r="B434" s="32">
        <f>vlookup(A434,'Hourly .BVOL24H Index Data'!$B$9:$C$509,2,false) * 1</f>
        <v>1.38</v>
      </c>
      <c r="C434" s="9">
        <f>vlookup(A434,'Hourly .XBT Index Data'!$B$9:$C$509,2,false) * 1</f>
        <v>425.42</v>
      </c>
    </row>
    <row r="435">
      <c r="A435" s="27">
        <f>'Hourly .BVOL24H Index Data'!B435</f>
        <v>42428.20833</v>
      </c>
      <c r="B435" s="32">
        <f>vlookup(A435,'Hourly .BVOL24H Index Data'!$B$9:$C$509,2,false) * 1</f>
        <v>1.39</v>
      </c>
      <c r="C435" s="9">
        <f>vlookup(A435,'Hourly .XBT Index Data'!$B$9:$C$509,2,false) * 1</f>
        <v>425.42</v>
      </c>
    </row>
    <row r="436">
      <c r="A436" s="27">
        <f>'Hourly .BVOL24H Index Data'!B436</f>
        <v>42428.16667</v>
      </c>
      <c r="B436" s="32">
        <f>vlookup(A436,'Hourly .BVOL24H Index Data'!$B$9:$C$509,2,false) * 1</f>
        <v>1.39</v>
      </c>
      <c r="C436" s="9">
        <f>vlookup(A436,'Hourly .XBT Index Data'!$B$9:$C$509,2,false) * 1</f>
        <v>425.44</v>
      </c>
    </row>
    <row r="437">
      <c r="A437" s="27">
        <f>'Hourly .BVOL24H Index Data'!B437</f>
        <v>42428.125</v>
      </c>
      <c r="B437" s="32">
        <f>vlookup(A437,'Hourly .BVOL24H Index Data'!$B$9:$C$509,2,false) * 1</f>
        <v>1.38</v>
      </c>
      <c r="C437" s="9">
        <f>vlookup(A437,'Hourly .XBT Index Data'!$B$9:$C$509,2,false) * 1</f>
        <v>425.78</v>
      </c>
    </row>
    <row r="438">
      <c r="A438" s="27">
        <f>'Hourly .BVOL24H Index Data'!B438</f>
        <v>42428.08333</v>
      </c>
      <c r="B438" s="32">
        <f>vlookup(A438,'Hourly .BVOL24H Index Data'!$B$9:$C$509,2,false) * 1</f>
        <v>1.34</v>
      </c>
      <c r="C438" s="9">
        <f>vlookup(A438,'Hourly .XBT Index Data'!$B$9:$C$509,2,false) * 1</f>
        <v>422.64</v>
      </c>
    </row>
    <row r="439">
      <c r="A439" s="27">
        <f>'Hourly .BVOL24H Index Data'!B439</f>
        <v>42428.04167</v>
      </c>
      <c r="B439" s="32">
        <f>vlookup(A439,'Hourly .BVOL24H Index Data'!$B$9:$C$509,2,false) * 1</f>
        <v>1.21</v>
      </c>
      <c r="C439" s="9">
        <f>vlookup(A439,'Hourly .XBT Index Data'!$B$9:$C$509,2,false) * 1</f>
        <v>425.95</v>
      </c>
    </row>
    <row r="440">
      <c r="A440" s="27">
        <f>'Hourly .BVOL24H Index Data'!B440</f>
        <v>42428</v>
      </c>
      <c r="B440" s="32">
        <f>vlookup(A440,'Hourly .BVOL24H Index Data'!$B$9:$C$509,2,false) * 1</f>
        <v>0.97</v>
      </c>
      <c r="C440" s="9">
        <f>vlookup(A440,'Hourly .XBT Index Data'!$B$9:$C$509,2,false) * 1</f>
        <v>432.21</v>
      </c>
    </row>
    <row r="441">
      <c r="A441" s="27">
        <f>'Hourly .BVOL24H Index Data'!B441</f>
        <v>42427.95833</v>
      </c>
      <c r="B441" s="32">
        <f>vlookup(A441,'Hourly .BVOL24H Index Data'!$B$9:$C$509,2,false) * 1</f>
        <v>1.08</v>
      </c>
      <c r="C441" s="9">
        <f>vlookup(A441,'Hourly .XBT Index Data'!$B$9:$C$509,2,false) * 1</f>
        <v>432.08</v>
      </c>
    </row>
    <row r="442">
      <c r="A442" s="27">
        <f>'Hourly .BVOL24H Index Data'!B442</f>
        <v>42427.91667</v>
      </c>
      <c r="B442" s="32">
        <f>vlookup(A442,'Hourly .BVOL24H Index Data'!$B$9:$C$509,2,false) * 1</f>
        <v>1.2</v>
      </c>
      <c r="C442" s="9">
        <f>vlookup(A442,'Hourly .XBT Index Data'!$B$9:$C$509,2,false) * 1</f>
        <v>431.54</v>
      </c>
    </row>
    <row r="443">
      <c r="A443" s="27">
        <f>'Hourly .BVOL24H Index Data'!B443</f>
        <v>42427.875</v>
      </c>
      <c r="B443" s="32">
        <f>vlookup(A443,'Hourly .BVOL24H Index Data'!$B$9:$C$509,2,false) * 1</f>
        <v>1.19</v>
      </c>
      <c r="C443" s="9">
        <f>vlookup(A443,'Hourly .XBT Index Data'!$B$9:$C$509,2,false) * 1</f>
        <v>431.13</v>
      </c>
    </row>
    <row r="444">
      <c r="A444" s="27">
        <f>'Hourly .BVOL24H Index Data'!B444</f>
        <v>42427.83333</v>
      </c>
      <c r="B444" s="32">
        <f>vlookup(A444,'Hourly .BVOL24H Index Data'!$B$9:$C$509,2,false) * 1</f>
        <v>1.2</v>
      </c>
      <c r="C444" s="9">
        <f>vlookup(A444,'Hourly .XBT Index Data'!$B$9:$C$509,2,false) * 1</f>
        <v>431.38</v>
      </c>
    </row>
    <row r="445">
      <c r="A445" s="27">
        <f>'Hourly .BVOL24H Index Data'!B445</f>
        <v>42427.79167</v>
      </c>
      <c r="B445" s="32">
        <f>vlookup(A445,'Hourly .BVOL24H Index Data'!$B$9:$C$509,2,false) * 1</f>
        <v>1.18</v>
      </c>
      <c r="C445" s="9">
        <f>vlookup(A445,'Hourly .XBT Index Data'!$B$9:$C$509,2,false) * 1</f>
        <v>432.91</v>
      </c>
    </row>
    <row r="446">
      <c r="A446" s="27">
        <f>'Hourly .BVOL24H Index Data'!B446</f>
        <v>42427.75</v>
      </c>
      <c r="B446" s="32">
        <f>vlookup(A446,'Hourly .BVOL24H Index Data'!$B$9:$C$509,2,false) * 1</f>
        <v>1.17</v>
      </c>
      <c r="C446" s="9">
        <f>vlookup(A446,'Hourly .XBT Index Data'!$B$9:$C$509,2,false) * 1</f>
        <v>432.52</v>
      </c>
    </row>
    <row r="447">
      <c r="A447" s="27">
        <f>'Hourly .BVOL24H Index Data'!B447</f>
        <v>42427.70833</v>
      </c>
      <c r="B447" s="32">
        <f>vlookup(A447,'Hourly .BVOL24H Index Data'!$B$9:$C$509,2,false) * 1</f>
        <v>1.15</v>
      </c>
      <c r="C447" s="9">
        <f>vlookup(A447,'Hourly .XBT Index Data'!$B$9:$C$509,2,false) * 1</f>
        <v>430.97</v>
      </c>
    </row>
    <row r="448">
      <c r="A448" s="27">
        <f>'Hourly .BVOL24H Index Data'!B448</f>
        <v>42427.66667</v>
      </c>
      <c r="B448" s="32">
        <f>vlookup(A448,'Hourly .BVOL24H Index Data'!$B$9:$C$509,2,false) * 1</f>
        <v>1.14</v>
      </c>
      <c r="C448" s="9">
        <f>vlookup(A448,'Hourly .XBT Index Data'!$B$9:$C$509,2,false) * 1</f>
        <v>431.35</v>
      </c>
    </row>
    <row r="449">
      <c r="A449" s="27">
        <f>'Hourly .BVOL24H Index Data'!B449</f>
        <v>42427.625</v>
      </c>
      <c r="B449" s="32">
        <f>vlookup(A449,'Hourly .BVOL24H Index Data'!$B$9:$C$509,2,false) * 1</f>
        <v>1.14</v>
      </c>
      <c r="C449" s="9">
        <f>vlookup(A449,'Hourly .XBT Index Data'!$B$9:$C$509,2,false) * 1</f>
        <v>431.67</v>
      </c>
    </row>
    <row r="450">
      <c r="A450" s="27">
        <f>'Hourly .BVOL24H Index Data'!B450</f>
        <v>42427.58333</v>
      </c>
      <c r="B450" s="32">
        <f>vlookup(A450,'Hourly .BVOL24H Index Data'!$B$9:$C$509,2,false) * 1</f>
        <v>1.17</v>
      </c>
      <c r="C450" s="9">
        <f>vlookup(A450,'Hourly .XBT Index Data'!$B$9:$C$509,2,false) * 1</f>
        <v>431.55</v>
      </c>
    </row>
    <row r="451">
      <c r="A451" s="27">
        <f>'Hourly .BVOL24H Index Data'!B451</f>
        <v>42427.54167</v>
      </c>
      <c r="B451" s="32">
        <f>vlookup(A451,'Hourly .BVOL24H Index Data'!$B$9:$C$509,2,false) * 1</f>
        <v>1.18</v>
      </c>
      <c r="C451" s="9">
        <f>vlookup(A451,'Hourly .XBT Index Data'!$B$9:$C$509,2,false) * 1</f>
        <v>431.48</v>
      </c>
    </row>
    <row r="452">
      <c r="A452" s="27">
        <f>'Hourly .BVOL24H Index Data'!B452</f>
        <v>42427.5</v>
      </c>
      <c r="B452" s="32">
        <f>vlookup(A452,'Hourly .BVOL24H Index Data'!$B$9:$C$509,2,false) * 1</f>
        <v>1.19</v>
      </c>
      <c r="C452" s="9">
        <f>vlookup(A452,'Hourly .XBT Index Data'!$B$9:$C$509,2,false) * 1</f>
        <v>431.87</v>
      </c>
    </row>
    <row r="453">
      <c r="A453" s="27">
        <f>'Hourly .BVOL24H Index Data'!B453</f>
        <v>42427.45833</v>
      </c>
      <c r="B453" s="32">
        <f>vlookup(A453,'Hourly .BVOL24H Index Data'!$B$9:$C$509,2,false) * 1</f>
        <v>1.18</v>
      </c>
      <c r="C453" s="9">
        <f>vlookup(A453,'Hourly .XBT Index Data'!$B$9:$C$509,2,false) * 1</f>
        <v>430.3</v>
      </c>
    </row>
    <row r="454">
      <c r="A454" s="27">
        <f>'Hourly .BVOL24H Index Data'!B454</f>
        <v>42427.41667</v>
      </c>
      <c r="B454" s="32">
        <f>vlookup(A454,'Hourly .BVOL24H Index Data'!$B$9:$C$509,2,false) * 1</f>
        <v>1.18</v>
      </c>
      <c r="C454" s="9">
        <f>vlookup(A454,'Hourly .XBT Index Data'!$B$9:$C$509,2,false) * 1</f>
        <v>430.04</v>
      </c>
    </row>
    <row r="455">
      <c r="A455" s="27">
        <f>'Hourly .BVOL24H Index Data'!B455</f>
        <v>42427.375</v>
      </c>
      <c r="B455" s="32">
        <f>vlookup(A455,'Hourly .BVOL24H Index Data'!$B$9:$C$509,2,false) * 1</f>
        <v>1.15</v>
      </c>
      <c r="C455" s="9">
        <f>vlookup(A455,'Hourly .XBT Index Data'!$B$9:$C$509,2,false) * 1</f>
        <v>432.2</v>
      </c>
    </row>
    <row r="456">
      <c r="A456" s="27">
        <f>'Hourly .BVOL24H Index Data'!B456</f>
        <v>42427.33333</v>
      </c>
      <c r="B456" s="32">
        <f>vlookup(A456,'Hourly .BVOL24H Index Data'!$B$9:$C$509,2,false) * 1</f>
        <v>1.17</v>
      </c>
      <c r="C456" s="9">
        <f>vlookup(A456,'Hourly .XBT Index Data'!$B$9:$C$509,2,false) * 1</f>
        <v>432.33</v>
      </c>
    </row>
    <row r="457">
      <c r="A457" s="27">
        <f>'Hourly .BVOL24H Index Data'!B457</f>
        <v>42427.29167</v>
      </c>
      <c r="B457" s="32">
        <f>vlookup(A457,'Hourly .BVOL24H Index Data'!$B$9:$C$509,2,false) * 1</f>
        <v>1.18</v>
      </c>
      <c r="C457" s="9">
        <f>vlookup(A457,'Hourly .XBT Index Data'!$B$9:$C$509,2,false) * 1</f>
        <v>432.99</v>
      </c>
    </row>
    <row r="458">
      <c r="A458" s="27">
        <f>'Hourly .BVOL24H Index Data'!B458</f>
        <v>42427.25</v>
      </c>
      <c r="B458" s="32">
        <f>vlookup(A458,'Hourly .BVOL24H Index Data'!$B$9:$C$509,2,false) * 1</f>
        <v>1.19</v>
      </c>
      <c r="C458" s="9">
        <f>vlookup(A458,'Hourly .XBT Index Data'!$B$9:$C$509,2,false) * 1</f>
        <v>432.03</v>
      </c>
    </row>
    <row r="459">
      <c r="A459" s="27">
        <f>'Hourly .BVOL24H Index Data'!B459</f>
        <v>42427.20833</v>
      </c>
      <c r="B459" s="32">
        <f>vlookup(A459,'Hourly .BVOL24H Index Data'!$B$9:$C$509,2,false) * 1</f>
        <v>1.2</v>
      </c>
      <c r="C459" s="9">
        <f>vlookup(A459,'Hourly .XBT Index Data'!$B$9:$C$509,2,false) * 1</f>
        <v>431.75</v>
      </c>
    </row>
    <row r="460">
      <c r="A460" s="27">
        <f>'Hourly .BVOL24H Index Data'!B460</f>
        <v>42427.16667</v>
      </c>
      <c r="B460" s="32">
        <f>vlookup(A460,'Hourly .BVOL24H Index Data'!$B$9:$C$509,2,false) * 1</f>
        <v>1.19</v>
      </c>
      <c r="C460" s="9">
        <f>vlookup(A460,'Hourly .XBT Index Data'!$B$9:$C$509,2,false) * 1</f>
        <v>433.23</v>
      </c>
    </row>
    <row r="461">
      <c r="A461" s="27">
        <f>'Hourly .BVOL24H Index Data'!B461</f>
        <v>42427.125</v>
      </c>
      <c r="B461" s="32">
        <f>vlookup(A461,'Hourly .BVOL24H Index Data'!$B$9:$C$509,2,false) * 1</f>
        <v>1.2</v>
      </c>
      <c r="C461" s="9">
        <f>vlookup(A461,'Hourly .XBT Index Data'!$B$9:$C$509,2,false) * 1</f>
        <v>433.74</v>
      </c>
    </row>
    <row r="462">
      <c r="A462" s="27">
        <f>'Hourly .BVOL24H Index Data'!B462</f>
        <v>42427.08333</v>
      </c>
      <c r="B462" s="32">
        <f>vlookup(A462,'Hourly .BVOL24H Index Data'!$B$9:$C$509,2,false) * 1</f>
        <v>1.2</v>
      </c>
      <c r="C462" s="9">
        <f>vlookup(A462,'Hourly .XBT Index Data'!$B$9:$C$509,2,false) * 1</f>
        <v>432.46</v>
      </c>
    </row>
    <row r="463">
      <c r="A463" s="27">
        <f>'Hourly .BVOL24H Index Data'!B463</f>
        <v>42427.04167</v>
      </c>
      <c r="B463" s="32">
        <f>vlookup(A463,'Hourly .BVOL24H Index Data'!$B$9:$C$509,2,false) * 1</f>
        <v>1.24</v>
      </c>
      <c r="C463" s="9">
        <f>vlookup(A463,'Hourly .XBT Index Data'!$B$9:$C$509,2,false) * 1</f>
        <v>432.67</v>
      </c>
    </row>
    <row r="464">
      <c r="A464" s="27">
        <f>'Hourly .BVOL24H Index Data'!B464</f>
        <v>42427</v>
      </c>
      <c r="B464" s="32">
        <f>vlookup(A464,'Hourly .BVOL24H Index Data'!$B$9:$C$509,2,false) * 1</f>
        <v>1.19</v>
      </c>
      <c r="C464" s="9">
        <f>vlookup(A464,'Hourly .XBT Index Data'!$B$9:$C$509,2,false) * 1</f>
        <v>431.22</v>
      </c>
    </row>
    <row r="465">
      <c r="A465" s="27">
        <f>'Hourly .BVOL24H Index Data'!B465</f>
        <v>42426.95833</v>
      </c>
      <c r="B465" s="32">
        <f>vlookup(A465,'Hourly .BVOL24H Index Data'!$B$9:$C$509,2,false) * 1</f>
        <v>1.09</v>
      </c>
      <c r="C465" s="9">
        <f>vlookup(A465,'Hourly .XBT Index Data'!$B$9:$C$509,2,false) * 1</f>
        <v>426.54</v>
      </c>
    </row>
    <row r="466">
      <c r="A466" s="27">
        <f>'Hourly .BVOL24H Index Data'!B466</f>
        <v>42426.91667</v>
      </c>
      <c r="B466" s="32">
        <f>vlookup(A466,'Hourly .BVOL24H Index Data'!$B$9:$C$509,2,false) * 1</f>
        <v>0.97</v>
      </c>
      <c r="C466" s="9">
        <f>vlookup(A466,'Hourly .XBT Index Data'!$B$9:$C$509,2,false) * 1</f>
        <v>423.76</v>
      </c>
    </row>
    <row r="467">
      <c r="A467" s="27">
        <f>'Hourly .BVOL24H Index Data'!B467</f>
        <v>42426.875</v>
      </c>
      <c r="B467" s="32">
        <f>vlookup(A467,'Hourly .BVOL24H Index Data'!$B$9:$C$509,2,false) * 1</f>
        <v>0.98</v>
      </c>
      <c r="C467" s="9">
        <f>vlookup(A467,'Hourly .XBT Index Data'!$B$9:$C$509,2,false) * 1</f>
        <v>423.21</v>
      </c>
    </row>
    <row r="468">
      <c r="A468" s="27">
        <f>'Hourly .BVOL24H Index Data'!B468</f>
        <v>42426.83333</v>
      </c>
      <c r="B468" s="32">
        <f>vlookup(A468,'Hourly .BVOL24H Index Data'!$B$9:$C$509,2,false) * 1</f>
        <v>1.02</v>
      </c>
      <c r="C468" s="9">
        <f>vlookup(A468,'Hourly .XBT Index Data'!$B$9:$C$509,2,false) * 1</f>
        <v>422.78</v>
      </c>
    </row>
    <row r="469">
      <c r="A469" s="27">
        <f>'Hourly .BVOL24H Index Data'!B469</f>
        <v>42426.79167</v>
      </c>
      <c r="B469" s="32">
        <f>vlookup(A469,'Hourly .BVOL24H Index Data'!$B$9:$C$509,2,false) * 1</f>
        <v>1.02</v>
      </c>
      <c r="C469" s="9">
        <f>vlookup(A469,'Hourly .XBT Index Data'!$B$9:$C$509,2,false) * 1</f>
        <v>423.92</v>
      </c>
    </row>
    <row r="470">
      <c r="A470" s="27">
        <f>'Hourly .BVOL24H Index Data'!B470</f>
        <v>42426.75</v>
      </c>
      <c r="B470" s="32">
        <f>vlookup(A470,'Hourly .BVOL24H Index Data'!$B$9:$C$509,2,false) * 1</f>
        <v>1.03</v>
      </c>
      <c r="C470" s="9">
        <f>vlookup(A470,'Hourly .XBT Index Data'!$B$9:$C$509,2,false) * 1</f>
        <v>424.1</v>
      </c>
    </row>
    <row r="471">
      <c r="A471" s="27">
        <f>'Hourly .BVOL24H Index Data'!B471</f>
        <v>42426.70833</v>
      </c>
      <c r="B471" s="32">
        <f>vlookup(A471,'Hourly .BVOL24H Index Data'!$B$9:$C$509,2,false) * 1</f>
        <v>1.05</v>
      </c>
      <c r="C471" s="9">
        <f>vlookup(A471,'Hourly .XBT Index Data'!$B$9:$C$509,2,false) * 1</f>
        <v>423.66</v>
      </c>
    </row>
    <row r="472">
      <c r="A472" s="27">
        <f>'Hourly .BVOL24H Index Data'!B472</f>
        <v>42426.66667</v>
      </c>
      <c r="B472" s="32">
        <f>vlookup(A472,'Hourly .BVOL24H Index Data'!$B$9:$C$509,2,false) * 1</f>
        <v>1.06</v>
      </c>
      <c r="C472" s="9">
        <f>vlookup(A472,'Hourly .XBT Index Data'!$B$9:$C$509,2,false) * 1</f>
        <v>424.27</v>
      </c>
    </row>
    <row r="473">
      <c r="A473" s="27">
        <f>'Hourly .BVOL24H Index Data'!B473</f>
        <v>42426.625</v>
      </c>
      <c r="B473" s="32">
        <f>vlookup(A473,'Hourly .BVOL24H Index Data'!$B$9:$C$509,2,false) * 1</f>
        <v>1.08</v>
      </c>
      <c r="C473" s="9">
        <f>vlookup(A473,'Hourly .XBT Index Data'!$B$9:$C$509,2,false) * 1</f>
        <v>424.16</v>
      </c>
    </row>
    <row r="474">
      <c r="A474" s="27">
        <f>'Hourly .BVOL24H Index Data'!B474</f>
        <v>42426.58333</v>
      </c>
      <c r="B474" s="32">
        <f>vlookup(A474,'Hourly .BVOL24H Index Data'!$B$9:$C$509,2,false) * 1</f>
        <v>1.08</v>
      </c>
      <c r="C474" s="9">
        <f>vlookup(A474,'Hourly .XBT Index Data'!$B$9:$C$509,2,false) * 1</f>
        <v>424.74</v>
      </c>
    </row>
    <row r="475">
      <c r="A475" s="27">
        <f>'Hourly .BVOL24H Index Data'!B475</f>
        <v>42426.54167</v>
      </c>
      <c r="B475" s="32">
        <f>vlookup(A475,'Hourly .BVOL24H Index Data'!$B$9:$C$509,2,false) * 1</f>
        <v>1.09</v>
      </c>
      <c r="C475" s="9">
        <f>vlookup(A475,'Hourly .XBT Index Data'!$B$9:$C$509,2,false) * 1</f>
        <v>425.07</v>
      </c>
    </row>
    <row r="476">
      <c r="A476" s="27">
        <f>'Hourly .BVOL24H Index Data'!B476</f>
        <v>42426.5</v>
      </c>
      <c r="B476" s="32">
        <f>vlookup(A476,'Hourly .BVOL24H Index Data'!$B$9:$C$509,2,false) * 1</f>
        <v>1.15</v>
      </c>
      <c r="C476" s="9">
        <f>vlookup(A476,'Hourly .XBT Index Data'!$B$9:$C$509,2,false) * 1</f>
        <v>424.91</v>
      </c>
    </row>
    <row r="477">
      <c r="A477" s="27">
        <f>'Hourly .BVOL24H Index Data'!B477</f>
        <v>42426.45833</v>
      </c>
      <c r="B477" s="32">
        <f>vlookup(A477,'Hourly .BVOL24H Index Data'!$B$9:$C$509,2,false) * 1</f>
        <v>1.17</v>
      </c>
      <c r="C477" s="9">
        <f>vlookup(A477,'Hourly .XBT Index Data'!$B$9:$C$509,2,false) * 1</f>
        <v>424.13</v>
      </c>
    </row>
    <row r="478">
      <c r="A478" s="27">
        <f>'Hourly .BVOL24H Index Data'!B478</f>
        <v>42426.41667</v>
      </c>
      <c r="B478" s="32">
        <f>vlookup(A478,'Hourly .BVOL24H Index Data'!$B$9:$C$509,2,false) * 1</f>
        <v>1.19</v>
      </c>
      <c r="C478" s="9">
        <f>vlookup(A478,'Hourly .XBT Index Data'!$B$9:$C$509,2,false) * 1</f>
        <v>424.24</v>
      </c>
    </row>
    <row r="479">
      <c r="A479" s="27">
        <f>'Hourly .BVOL24H Index Data'!B479</f>
        <v>42426.375</v>
      </c>
      <c r="B479" s="32">
        <f>vlookup(A479,'Hourly .BVOL24H Index Data'!$B$9:$C$509,2,false) * 1</f>
        <v>1.19</v>
      </c>
      <c r="C479" s="9">
        <f>vlookup(A479,'Hourly .XBT Index Data'!$B$9:$C$509,2,false) * 1</f>
        <v>424.59</v>
      </c>
    </row>
    <row r="480">
      <c r="A480" s="27">
        <f>'Hourly .BVOL24H Index Data'!B480</f>
        <v>42426.33333</v>
      </c>
      <c r="B480" s="32">
        <f>vlookup(A480,'Hourly .BVOL24H Index Data'!$B$9:$C$509,2,false) * 1</f>
        <v>1.19</v>
      </c>
      <c r="C480" s="9">
        <f>vlookup(A480,'Hourly .XBT Index Data'!$B$9:$C$509,2,false) * 1</f>
        <v>424.26</v>
      </c>
    </row>
    <row r="481">
      <c r="A481" s="27">
        <f>'Hourly .BVOL24H Index Data'!B481</f>
        <v>42426.29167</v>
      </c>
      <c r="B481" s="32">
        <f>vlookup(A481,'Hourly .BVOL24H Index Data'!$B$9:$C$509,2,false) * 1</f>
        <v>1.29</v>
      </c>
      <c r="C481" s="9">
        <f>vlookup(A481,'Hourly .XBT Index Data'!$B$9:$C$509,2,false) * 1</f>
        <v>422.59</v>
      </c>
    </row>
    <row r="482">
      <c r="A482" s="27">
        <f>'Hourly .BVOL24H Index Data'!B482</f>
        <v>42426.25</v>
      </c>
      <c r="B482" s="32">
        <f>vlookup(A482,'Hourly .BVOL24H Index Data'!$B$9:$C$509,2,false) * 1</f>
        <v>1.32</v>
      </c>
      <c r="C482" s="9">
        <f>vlookup(A482,'Hourly .XBT Index Data'!$B$9:$C$509,2,false) * 1</f>
        <v>422.82</v>
      </c>
    </row>
    <row r="483">
      <c r="A483" s="27">
        <f>'Hourly .BVOL24H Index Data'!B483</f>
        <v>42426.20833</v>
      </c>
      <c r="B483" s="32">
        <f>vlookup(A483,'Hourly .BVOL24H Index Data'!$B$9:$C$509,2,false) * 1</f>
        <v>1.44</v>
      </c>
      <c r="C483" s="9">
        <f>vlookup(A483,'Hourly .XBT Index Data'!$B$9:$C$509,2,false) * 1</f>
        <v>420.96</v>
      </c>
    </row>
    <row r="484">
      <c r="A484" s="27">
        <f>'Hourly .BVOL24H Index Data'!B484</f>
        <v>42426.16667</v>
      </c>
      <c r="B484" s="32">
        <f>vlookup(A484,'Hourly .BVOL24H Index Data'!$B$9:$C$509,2,false) * 1</f>
        <v>1.53</v>
      </c>
      <c r="C484" s="9">
        <f>vlookup(A484,'Hourly .XBT Index Data'!$B$9:$C$509,2,false) * 1</f>
        <v>421.24</v>
      </c>
    </row>
    <row r="485">
      <c r="A485" s="27">
        <f>'Hourly .BVOL24H Index Data'!B485</f>
        <v>42426.125</v>
      </c>
      <c r="B485" s="32">
        <f>vlookup(A485,'Hourly .BVOL24H Index Data'!$B$9:$C$509,2,false) * 1</f>
        <v>1.54</v>
      </c>
      <c r="C485" s="9">
        <f>vlookup(A485,'Hourly .XBT Index Data'!$B$9:$C$509,2,false) * 1</f>
        <v>420.96</v>
      </c>
    </row>
    <row r="486">
      <c r="A486" s="27">
        <f>'Hourly .BVOL24H Index Data'!B486</f>
        <v>42426.08333</v>
      </c>
      <c r="B486" s="32">
        <f>vlookup(A486,'Hourly .BVOL24H Index Data'!$B$9:$C$509,2,false) * 1</f>
        <v>1.55</v>
      </c>
      <c r="C486" s="9">
        <f>vlookup(A486,'Hourly .XBT Index Data'!$B$9:$C$509,2,false) * 1</f>
        <v>421.67</v>
      </c>
    </row>
    <row r="487">
      <c r="A487" s="27">
        <f>'Hourly .BVOL24H Index Data'!B487</f>
        <v>42426.04167</v>
      </c>
      <c r="B487" s="32">
        <f>vlookup(A487,'Hourly .BVOL24H Index Data'!$B$9:$C$509,2,false) * 1</f>
        <v>1.54</v>
      </c>
      <c r="C487" s="9">
        <f>vlookup(A487,'Hourly .XBT Index Data'!$B$9:$C$509,2,false) * 1</f>
        <v>421.01</v>
      </c>
    </row>
    <row r="488">
      <c r="A488" s="27">
        <f>'Hourly .BVOL24H Index Data'!B488</f>
        <v>42426</v>
      </c>
      <c r="B488" s="32">
        <f>vlookup(A488,'Hourly .BVOL24H Index Data'!$B$9:$C$509,2,false) * 1</f>
        <v>1.56</v>
      </c>
      <c r="C488" s="9">
        <f>vlookup(A488,'Hourly .XBT Index Data'!$B$9:$C$509,2,false) * 1</f>
        <v>423.45</v>
      </c>
    </row>
    <row r="489">
      <c r="A489" s="27">
        <f>'Hourly .BVOL24H Index Data'!B489</f>
        <v>42425.95833</v>
      </c>
      <c r="B489" s="32">
        <f>vlookup(A489,'Hourly .BVOL24H Index Data'!$B$9:$C$509,2,false) * 1</f>
        <v>1.59</v>
      </c>
      <c r="C489" s="9">
        <f>vlookup(A489,'Hourly .XBT Index Data'!$B$9:$C$509,2,false) * 1</f>
        <v>422.91</v>
      </c>
    </row>
    <row r="490">
      <c r="A490" s="27">
        <f>'Hourly .BVOL24H Index Data'!B490</f>
        <v>42425.91667</v>
      </c>
      <c r="B490" s="32">
        <f>vlookup(A490,'Hourly .BVOL24H Index Data'!$B$9:$C$509,2,false) * 1</f>
        <v>1.6</v>
      </c>
      <c r="C490" s="9">
        <f>vlookup(A490,'Hourly .XBT Index Data'!$B$9:$C$509,2,false) * 1</f>
        <v>423.44</v>
      </c>
    </row>
    <row r="491">
      <c r="A491" s="27">
        <f>'Hourly .BVOL24H Index Data'!B491</f>
        <v>42425.875</v>
      </c>
      <c r="B491" s="32">
        <f>vlookup(A491,'Hourly .BVOL24H Index Data'!$B$9:$C$509,2,false) * 1</f>
        <v>1.59</v>
      </c>
      <c r="C491" s="9">
        <f>vlookup(A491,'Hourly .XBT Index Data'!$B$9:$C$509,2,false) * 1</f>
        <v>423.77</v>
      </c>
    </row>
    <row r="492">
      <c r="A492" s="27">
        <f>'Hourly .BVOL24H Index Data'!B492</f>
        <v>42425.83333</v>
      </c>
      <c r="B492" s="32">
        <f>vlookup(A492,'Hourly .BVOL24H Index Data'!$B$9:$C$509,2,false) * 1</f>
        <v>1.57</v>
      </c>
      <c r="C492" s="9">
        <f>vlookup(A492,'Hourly .XBT Index Data'!$B$9:$C$509,2,false) * 1</f>
        <v>423.68</v>
      </c>
    </row>
    <row r="493">
      <c r="A493" s="27">
        <f>'Hourly .BVOL24H Index Data'!B493</f>
        <v>42425.79167</v>
      </c>
      <c r="B493" s="32">
        <f>vlookup(A493,'Hourly .BVOL24H Index Data'!$B$9:$C$509,2,false) * 1</f>
        <v>1.57</v>
      </c>
      <c r="C493" s="9">
        <f>vlookup(A493,'Hourly .XBT Index Data'!$B$9:$C$509,2,false) * 1</f>
        <v>422.36</v>
      </c>
    </row>
    <row r="494">
      <c r="A494" s="27">
        <f>'Hourly .BVOL24H Index Data'!B494</f>
        <v>42425.75</v>
      </c>
      <c r="B494" s="32">
        <f>vlookup(A494,'Hourly .BVOL24H Index Data'!$B$9:$C$509,2,false) * 1</f>
        <v>1.57</v>
      </c>
      <c r="C494" s="9">
        <f>vlookup(A494,'Hourly .XBT Index Data'!$B$9:$C$509,2,false) * 1</f>
        <v>422.05</v>
      </c>
    </row>
    <row r="495">
      <c r="A495" s="27">
        <f>'Hourly .BVOL24H Index Data'!B495</f>
        <v>42425.70833</v>
      </c>
      <c r="B495" s="32">
        <f>vlookup(A495,'Hourly .BVOL24H Index Data'!$B$9:$C$509,2,false) * 1</f>
        <v>1.58</v>
      </c>
      <c r="C495" s="9">
        <f>vlookup(A495,'Hourly .XBT Index Data'!$B$9:$C$509,2,false) * 1</f>
        <v>422.48</v>
      </c>
    </row>
    <row r="496">
      <c r="A496" s="27">
        <f>'Hourly .BVOL24H Index Data'!B496</f>
        <v>42425.66667</v>
      </c>
      <c r="B496" s="32">
        <f>vlookup(A496,'Hourly .BVOL24H Index Data'!$B$9:$C$509,2,false) * 1</f>
        <v>1.6</v>
      </c>
      <c r="C496" s="9">
        <f>vlookup(A496,'Hourly .XBT Index Data'!$B$9:$C$509,2,false) * 1</f>
        <v>422.31</v>
      </c>
    </row>
    <row r="497">
      <c r="A497" s="27">
        <f>'Hourly .BVOL24H Index Data'!B497</f>
        <v>42425.625</v>
      </c>
      <c r="B497" s="32">
        <f>vlookup(A497,'Hourly .BVOL24H Index Data'!$B$9:$C$509,2,false) * 1</f>
        <v>1.6</v>
      </c>
      <c r="C497" s="9">
        <f>vlookup(A497,'Hourly .XBT Index Data'!$B$9:$C$509,2,false) * 1</f>
        <v>423.41</v>
      </c>
    </row>
    <row r="498">
      <c r="A498" s="27">
        <f>'Hourly .BVOL24H Index Data'!B498</f>
        <v>42425.58333</v>
      </c>
      <c r="B498" s="32">
        <f>vlookup(A498,'Hourly .BVOL24H Index Data'!$B$9:$C$509,2,false) * 1</f>
        <v>1.67</v>
      </c>
      <c r="C498" s="9">
        <f>vlookup(A498,'Hourly .XBT Index Data'!$B$9:$C$509,2,false) * 1</f>
        <v>422.74</v>
      </c>
    </row>
    <row r="499">
      <c r="A499" s="27">
        <f>'Hourly .BVOL24H Index Data'!B499</f>
        <v>42425.54167</v>
      </c>
      <c r="B499" s="32">
        <f>vlookup(A499,'Hourly .BVOL24H Index Data'!$B$9:$C$509,2,false) * 1</f>
        <v>1.68</v>
      </c>
      <c r="C499" s="9">
        <f>vlookup(A499,'Hourly .XBT Index Data'!$B$9:$C$509,2,false) * 1</f>
        <v>419.88</v>
      </c>
    </row>
    <row r="500">
      <c r="A500" s="27">
        <f>'Hourly .BVOL24H Index Data'!B500</f>
        <v>42425.5</v>
      </c>
      <c r="B500" s="32">
        <f>vlookup(A500,'Hourly .BVOL24H Index Data'!$B$9:$C$509,2,false) * 1</f>
        <v>1.73</v>
      </c>
      <c r="C500" s="9">
        <f>vlookup(A500,'Hourly .XBT Index Data'!$B$9:$C$509,2,false) * 1</f>
        <v>423.47</v>
      </c>
    </row>
    <row r="501">
      <c r="A501" s="27">
        <f>'Hourly .BVOL24H Index Data'!B501</f>
        <v>42425.45833</v>
      </c>
      <c r="B501" s="32">
        <f>vlookup(A501,'Hourly .BVOL24H Index Data'!$B$9:$C$509,2,false) * 1</f>
        <v>1.73</v>
      </c>
      <c r="C501" s="9">
        <f>vlookup(A501,'Hourly .XBT Index Data'!$B$9:$C$509,2,false) * 1</f>
        <v>423.07</v>
      </c>
    </row>
    <row r="502">
      <c r="A502" s="27">
        <f>'Hourly .BVOL24H Index Data'!B502</f>
        <v>42425.41667</v>
      </c>
      <c r="B502" s="32">
        <f>vlookup(A502,'Hourly .BVOL24H Index Data'!$B$9:$C$509,2,false) * 1</f>
        <v>1.73</v>
      </c>
      <c r="C502" s="9">
        <f>vlookup(A502,'Hourly .XBT Index Data'!$B$9:$C$509,2,false) * 1</f>
        <v>422.98</v>
      </c>
    </row>
    <row r="503">
      <c r="A503" s="27">
        <f>'Hourly .BVOL24H Index Data'!B503</f>
        <v>42425.375</v>
      </c>
      <c r="B503" s="32">
        <f>vlookup(A503,'Hourly .BVOL24H Index Data'!$B$9:$C$509,2,false) * 1</f>
        <v>1.73</v>
      </c>
      <c r="C503" s="9">
        <f>vlookup(A503,'Hourly .XBT Index Data'!$B$9:$C$509,2,false) * 1</f>
        <v>424.1</v>
      </c>
    </row>
    <row r="504">
      <c r="A504" s="27">
        <f>'Hourly .BVOL24H Index Data'!B504</f>
        <v>42425.33333</v>
      </c>
      <c r="B504" s="32">
        <f>vlookup(A504,'Hourly .BVOL24H Index Data'!$B$9:$C$509,2,false) * 1</f>
        <v>1.74</v>
      </c>
      <c r="C504" s="9">
        <f>vlookup(A504,'Hourly .XBT Index Data'!$B$9:$C$509,2,false) * 1</f>
        <v>423.37</v>
      </c>
    </row>
    <row r="505">
      <c r="A505" s="27">
        <f>'Hourly .BVOL24H Index Data'!B505</f>
        <v>42425.29167</v>
      </c>
      <c r="B505" s="32">
        <f>vlookup(A505,'Hourly .BVOL24H Index Data'!$B$9:$C$509,2,false) * 1</f>
        <v>1.68</v>
      </c>
      <c r="C505" s="9">
        <f>vlookup(A505,'Hourly .XBT Index Data'!$B$9:$C$509,2,false) * 1</f>
        <v>420.47</v>
      </c>
    </row>
    <row r="506">
      <c r="A506" s="27">
        <f>'Hourly .BVOL24H Index Data'!B506</f>
        <v>42425.25</v>
      </c>
      <c r="B506" s="32">
        <f>vlookup(A506,'Hourly .BVOL24H Index Data'!$B$9:$C$509,2,false) * 1</f>
        <v>1.68</v>
      </c>
      <c r="C506" s="9">
        <f>vlookup(A506,'Hourly .XBT Index Data'!$B$9:$C$509,2,false) * 1</f>
        <v>419.28</v>
      </c>
    </row>
    <row r="507">
      <c r="A507" s="27">
        <f>'Hourly .BVOL24H Index Data'!B507</f>
        <v>42425.20833</v>
      </c>
      <c r="B507" s="32">
        <f>vlookup(A507,'Hourly .BVOL24H Index Data'!$B$9:$C$509,2,false) * 1</f>
        <v>1.94</v>
      </c>
      <c r="C507" s="9">
        <f>vlookup(A507,'Hourly .XBT Index Data'!$B$9:$C$509,2,false) * 1</f>
        <v>421.18</v>
      </c>
    </row>
    <row r="508">
      <c r="A508" s="27">
        <f>'Hourly .BVOL24H Index Data'!B508</f>
        <v>42425.16667</v>
      </c>
      <c r="B508" s="32">
        <f>vlookup(A508,'Hourly .BVOL24H Index Data'!$B$9:$C$509,2,false) * 1</f>
        <v>1.87</v>
      </c>
      <c r="C508" s="9">
        <f>vlookup(A508,'Hourly .XBT Index Data'!$B$9:$C$509,2,false) * 1</f>
        <v>423.29</v>
      </c>
    </row>
    <row r="509">
      <c r="A509" s="27">
        <f>'Hourly .BVOL24H Index Data'!B509</f>
        <v>42425.125</v>
      </c>
      <c r="B509" s="32">
        <f>vlookup(A509,'Hourly .BVOL24H Index Data'!$B$9:$C$509,2,false) * 1</f>
        <v>1.87</v>
      </c>
      <c r="C509" s="9">
        <f>vlookup(A509,'Hourly .XBT Index Data'!$B$9:$C$509,2,false) * 1</f>
        <v>425.77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0.71"/>
    <col customWidth="1" min="3" max="3" width="19.57"/>
  </cols>
  <sheetData>
    <row r="1">
      <c r="A1" s="4"/>
      <c r="B1" s="4"/>
      <c r="C1" s="4"/>
    </row>
    <row r="2">
      <c r="A2" s="4"/>
      <c r="B2" s="4"/>
      <c r="C2" s="4"/>
    </row>
    <row r="3">
      <c r="A3" s="4"/>
      <c r="B3" s="4"/>
      <c r="C3" s="4"/>
    </row>
    <row r="4">
      <c r="A4" s="4"/>
      <c r="B4" s="4"/>
      <c r="C4" s="4"/>
      <c r="D4" s="13" t="s">
        <v>1505</v>
      </c>
    </row>
    <row r="5">
      <c r="A5" s="4"/>
      <c r="B5" s="4"/>
      <c r="C5" s="4"/>
      <c r="D5" s="14" t="s">
        <v>1506</v>
      </c>
    </row>
    <row r="6">
      <c r="A6" s="4"/>
      <c r="B6" s="4"/>
      <c r="C6" s="4"/>
    </row>
    <row r="7">
      <c r="A7" s="4"/>
      <c r="B7" s="4"/>
      <c r="C7" s="4"/>
    </row>
    <row r="8">
      <c r="A8" s="4"/>
      <c r="B8" s="4"/>
      <c r="C8" s="4"/>
    </row>
    <row r="9">
      <c r="A9" s="6" t="s">
        <v>9</v>
      </c>
      <c r="B9" s="6" t="s">
        <v>1507</v>
      </c>
      <c r="C9" s="6" t="s">
        <v>1496</v>
      </c>
      <c r="E9" s="24"/>
    </row>
    <row r="10">
      <c r="A10" s="27">
        <f>'Hourly .BVOL24H Index Data'!B10</f>
        <v>42445.91667</v>
      </c>
      <c r="B10" s="32">
        <f>vlookup(A10,'Hourly .BVOL7D Index Data'!$B$9:$C$509,2,false) * 1</f>
        <v>2.48</v>
      </c>
      <c r="C10" s="9">
        <f>vlookup(A10,'Hourly .XBT Index Data'!$B$9:$C$509,2,false) * 1</f>
        <v>415.65</v>
      </c>
    </row>
    <row r="11">
      <c r="A11" s="27">
        <f>'Hourly .BVOL24H Index Data'!B11</f>
        <v>42445.875</v>
      </c>
      <c r="B11" s="32">
        <f>vlookup(A11,'Hourly .BVOL7D Index Data'!$B$9:$C$509,2,false) * 1</f>
        <v>2.49</v>
      </c>
      <c r="C11" s="9">
        <f>vlookup(A11,'Hourly .XBT Index Data'!$B$9:$C$509,2,false) * 1</f>
        <v>415.74</v>
      </c>
    </row>
    <row r="12">
      <c r="A12" s="27">
        <f>'Hourly .BVOL24H Index Data'!B12</f>
        <v>42445.83333</v>
      </c>
      <c r="B12" s="32">
        <f>vlookup(A12,'Hourly .BVOL7D Index Data'!$B$9:$C$509,2,false) * 1</f>
        <v>2.49</v>
      </c>
      <c r="C12" s="9">
        <f>vlookup(A12,'Hourly .XBT Index Data'!$B$9:$C$509,2,false) * 1</f>
        <v>415.46</v>
      </c>
    </row>
    <row r="13">
      <c r="A13" s="27">
        <f>'Hourly .BVOL24H Index Data'!B13</f>
        <v>42445.79167</v>
      </c>
      <c r="B13" s="32">
        <f>vlookup(A13,'Hourly .BVOL7D Index Data'!$B$9:$C$509,2,false) * 1</f>
        <v>2.51</v>
      </c>
      <c r="C13" s="9">
        <f>vlookup(A13,'Hourly .XBT Index Data'!$B$9:$C$509,2,false) * 1</f>
        <v>415.44</v>
      </c>
    </row>
    <row r="14">
      <c r="A14" s="27">
        <f>'Hourly .BVOL24H Index Data'!B14</f>
        <v>42445.75</v>
      </c>
      <c r="B14" s="32">
        <f>vlookup(A14,'Hourly .BVOL7D Index Data'!$B$9:$C$509,2,false) * 1</f>
        <v>2.5</v>
      </c>
      <c r="C14" s="9">
        <f>vlookup(A14,'Hourly .XBT Index Data'!$B$9:$C$509,2,false) * 1</f>
        <v>415.4</v>
      </c>
    </row>
    <row r="15">
      <c r="A15" s="27">
        <f>'Hourly .BVOL24H Index Data'!B15</f>
        <v>42445.70833</v>
      </c>
      <c r="B15" s="32">
        <f>vlookup(A15,'Hourly .BVOL7D Index Data'!$B$9:$C$509,2,false) * 1</f>
        <v>2.51</v>
      </c>
      <c r="C15" s="9">
        <f>vlookup(A15,'Hourly .XBT Index Data'!$B$9:$C$509,2,false) * 1</f>
        <v>415.29</v>
      </c>
    </row>
    <row r="16">
      <c r="A16" s="27">
        <f>'Hourly .BVOL24H Index Data'!B16</f>
        <v>42445.66667</v>
      </c>
      <c r="B16" s="32">
        <f>vlookup(A16,'Hourly .BVOL7D Index Data'!$B$9:$C$509,2,false) * 1</f>
        <v>2.52</v>
      </c>
      <c r="C16" s="9">
        <f>vlookup(A16,'Hourly .XBT Index Data'!$B$9:$C$509,2,false) * 1</f>
        <v>414.71</v>
      </c>
    </row>
    <row r="17">
      <c r="A17" s="27">
        <f>'Hourly .BVOL24H Index Data'!B17</f>
        <v>42445.625</v>
      </c>
      <c r="B17" s="32">
        <f>vlookup(A17,'Hourly .BVOL7D Index Data'!$B$9:$C$509,2,false) * 1</f>
        <v>2.57</v>
      </c>
      <c r="C17" s="9">
        <f>vlookup(A17,'Hourly .XBT Index Data'!$B$9:$C$509,2,false) * 1</f>
        <v>415.17</v>
      </c>
    </row>
    <row r="18">
      <c r="A18" s="27">
        <f>'Hourly .BVOL24H Index Data'!B18</f>
        <v>42445.58333</v>
      </c>
      <c r="B18" s="32">
        <f>vlookup(A18,'Hourly .BVOL7D Index Data'!$B$9:$C$509,2,false) * 1</f>
        <v>2.57</v>
      </c>
      <c r="C18" s="9">
        <f>vlookup(A18,'Hourly .XBT Index Data'!$B$9:$C$509,2,false) * 1</f>
        <v>414.69</v>
      </c>
    </row>
    <row r="19">
      <c r="A19" s="27">
        <f>'Hourly .BVOL24H Index Data'!B19</f>
        <v>42445.54167</v>
      </c>
      <c r="B19" s="32">
        <f>vlookup(A19,'Hourly .BVOL7D Index Data'!$B$9:$C$509,2,false) * 1</f>
        <v>2.57</v>
      </c>
      <c r="C19" s="9">
        <f>vlookup(A19,'Hourly .XBT Index Data'!$B$9:$C$509,2,false) * 1</f>
        <v>414.72</v>
      </c>
    </row>
    <row r="20">
      <c r="A20" s="27">
        <f>'Hourly .BVOL24H Index Data'!B20</f>
        <v>42445.5</v>
      </c>
      <c r="B20" s="32">
        <f>vlookup(A20,'Hourly .BVOL7D Index Data'!$B$9:$C$509,2,false) * 1</f>
        <v>2.58</v>
      </c>
      <c r="C20" s="9">
        <f>vlookup(A20,'Hourly .XBT Index Data'!$B$9:$C$509,2,false) * 1</f>
        <v>415.11</v>
      </c>
    </row>
    <row r="21">
      <c r="A21" s="27">
        <f>'Hourly .BVOL24H Index Data'!B21</f>
        <v>42445.45833</v>
      </c>
      <c r="B21" s="32">
        <f>vlookup(A21,'Hourly .BVOL7D Index Data'!$B$9:$C$509,2,false) * 1</f>
        <v>2.57</v>
      </c>
      <c r="C21" s="9">
        <f>vlookup(A21,'Hourly .XBT Index Data'!$B$9:$C$509,2,false) * 1</f>
        <v>415.41</v>
      </c>
    </row>
    <row r="22">
      <c r="A22" s="27">
        <f>'Hourly .BVOL24H Index Data'!B22</f>
        <v>42445.41667</v>
      </c>
      <c r="B22" s="32">
        <f>vlookup(A22,'Hourly .BVOL7D Index Data'!$B$9:$C$509,2,false) * 1</f>
        <v>2.57</v>
      </c>
      <c r="C22" s="9">
        <f>vlookup(A22,'Hourly .XBT Index Data'!$B$9:$C$509,2,false) * 1</f>
        <v>414.21</v>
      </c>
    </row>
    <row r="23">
      <c r="A23" s="27">
        <f>'Hourly .BVOL24H Index Data'!B23</f>
        <v>42445.375</v>
      </c>
      <c r="B23" s="32">
        <f>vlookup(A23,'Hourly .BVOL7D Index Data'!$B$9:$C$509,2,false) * 1</f>
        <v>2.58</v>
      </c>
      <c r="C23" s="9">
        <f>vlookup(A23,'Hourly .XBT Index Data'!$B$9:$C$509,2,false) * 1</f>
        <v>414.04</v>
      </c>
    </row>
    <row r="24">
      <c r="A24" s="27">
        <f>'Hourly .BVOL24H Index Data'!B24</f>
        <v>42445.33333</v>
      </c>
      <c r="B24" s="32">
        <f>vlookup(A24,'Hourly .BVOL7D Index Data'!$B$9:$C$509,2,false) * 1</f>
        <v>2.58</v>
      </c>
      <c r="C24" s="9">
        <f>vlookup(A24,'Hourly .XBT Index Data'!$B$9:$C$509,2,false) * 1</f>
        <v>413.9</v>
      </c>
    </row>
    <row r="25">
      <c r="A25" s="27">
        <f>'Hourly .BVOL24H Index Data'!B25</f>
        <v>42445.29167</v>
      </c>
      <c r="B25" s="32">
        <f>vlookup(A25,'Hourly .BVOL7D Index Data'!$B$9:$C$509,2,false) * 1</f>
        <v>2.58</v>
      </c>
      <c r="C25" s="9">
        <f>vlookup(A25,'Hourly .XBT Index Data'!$B$9:$C$509,2,false) * 1</f>
        <v>414.6</v>
      </c>
    </row>
    <row r="26">
      <c r="A26" s="27">
        <f>'Hourly .BVOL24H Index Data'!B26</f>
        <v>42445.25</v>
      </c>
      <c r="B26" s="32">
        <f>vlookup(A26,'Hourly .BVOL7D Index Data'!$B$9:$C$509,2,false) * 1</f>
        <v>2.59</v>
      </c>
      <c r="C26" s="9">
        <f>vlookup(A26,'Hourly .XBT Index Data'!$B$9:$C$509,2,false) * 1</f>
        <v>414.59</v>
      </c>
    </row>
    <row r="27">
      <c r="A27" s="27">
        <f>'Hourly .BVOL24H Index Data'!B27</f>
        <v>42445.20833</v>
      </c>
      <c r="B27" s="32">
        <f>vlookup(A27,'Hourly .BVOL7D Index Data'!$B$9:$C$509,2,false) * 1</f>
        <v>2.59</v>
      </c>
      <c r="C27" s="9">
        <f>vlookup(A27,'Hourly .XBT Index Data'!$B$9:$C$509,2,false) * 1</f>
        <v>414.65</v>
      </c>
    </row>
    <row r="28">
      <c r="A28" s="27">
        <f>'Hourly .BVOL24H Index Data'!B28</f>
        <v>42445.16667</v>
      </c>
      <c r="B28" s="32">
        <f>vlookup(A28,'Hourly .BVOL7D Index Data'!$B$9:$C$509,2,false) * 1</f>
        <v>2.59</v>
      </c>
      <c r="C28" s="9">
        <f>vlookup(A28,'Hourly .XBT Index Data'!$B$9:$C$509,2,false) * 1</f>
        <v>414.38</v>
      </c>
    </row>
    <row r="29">
      <c r="A29" s="27">
        <f>'Hourly .BVOL24H Index Data'!B29</f>
        <v>42445.125</v>
      </c>
      <c r="B29" s="32">
        <f>vlookup(A29,'Hourly .BVOL7D Index Data'!$B$9:$C$509,2,false) * 1</f>
        <v>2.59</v>
      </c>
      <c r="C29" s="9">
        <f>vlookup(A29,'Hourly .XBT Index Data'!$B$9:$C$509,2,false) * 1</f>
        <v>414.65</v>
      </c>
    </row>
    <row r="30">
      <c r="A30" s="27">
        <f>'Hourly .BVOL24H Index Data'!B30</f>
        <v>42445.08333</v>
      </c>
      <c r="B30" s="32">
        <f>vlookup(A30,'Hourly .BVOL7D Index Data'!$B$9:$C$509,2,false) * 1</f>
        <v>2.59</v>
      </c>
      <c r="C30" s="9">
        <f>vlookup(A30,'Hourly .XBT Index Data'!$B$9:$C$509,2,false) * 1</f>
        <v>414.86</v>
      </c>
    </row>
    <row r="31">
      <c r="A31" s="27">
        <f>'Hourly .BVOL24H Index Data'!B31</f>
        <v>42445.04167</v>
      </c>
      <c r="B31" s="32">
        <f>vlookup(A31,'Hourly .BVOL7D Index Data'!$B$9:$C$509,2,false) * 1</f>
        <v>2.61</v>
      </c>
      <c r="C31" s="9">
        <f>vlookup(A31,'Hourly .XBT Index Data'!$B$9:$C$509,2,false) * 1</f>
        <v>416.1</v>
      </c>
    </row>
    <row r="32">
      <c r="A32" s="27">
        <f>'Hourly .BVOL24H Index Data'!B32</f>
        <v>42445</v>
      </c>
      <c r="B32" s="32">
        <f>vlookup(A32,'Hourly .BVOL7D Index Data'!$B$9:$C$509,2,false) * 1</f>
        <v>2.62</v>
      </c>
      <c r="C32" s="9">
        <f>vlookup(A32,'Hourly .XBT Index Data'!$B$9:$C$509,2,false) * 1</f>
        <v>415.27</v>
      </c>
    </row>
    <row r="33">
      <c r="A33" s="27">
        <f>'Hourly .BVOL24H Index Data'!B33</f>
        <v>42444.95833</v>
      </c>
      <c r="B33" s="32">
        <f>vlookup(A33,'Hourly .BVOL7D Index Data'!$B$9:$C$509,2,false) * 1</f>
        <v>2.62</v>
      </c>
      <c r="C33" s="9">
        <f>vlookup(A33,'Hourly .XBT Index Data'!$B$9:$C$509,2,false) * 1</f>
        <v>415.53</v>
      </c>
    </row>
    <row r="34">
      <c r="A34" s="27">
        <f>'Hourly .BVOL24H Index Data'!B34</f>
        <v>42444.91667</v>
      </c>
      <c r="B34" s="32">
        <f>vlookup(A34,'Hourly .BVOL7D Index Data'!$B$9:$C$509,2,false) * 1</f>
        <v>2.63</v>
      </c>
      <c r="C34" s="9">
        <f>vlookup(A34,'Hourly .XBT Index Data'!$B$9:$C$509,2,false) * 1</f>
        <v>415.55</v>
      </c>
    </row>
    <row r="35">
      <c r="A35" s="27">
        <f>'Hourly .BVOL24H Index Data'!B35</f>
        <v>42444.875</v>
      </c>
      <c r="B35" s="32">
        <f>vlookup(A35,'Hourly .BVOL7D Index Data'!$B$9:$C$509,2,false) * 1</f>
        <v>2.64</v>
      </c>
      <c r="C35" s="9">
        <f>vlookup(A35,'Hourly .XBT Index Data'!$B$9:$C$509,2,false) * 1</f>
        <v>415.11</v>
      </c>
    </row>
    <row r="36">
      <c r="A36" s="27">
        <f>'Hourly .BVOL24H Index Data'!B36</f>
        <v>42444.83333</v>
      </c>
      <c r="B36" s="32">
        <f>vlookup(A36,'Hourly .BVOL7D Index Data'!$B$9:$C$509,2,false) * 1</f>
        <v>2.65</v>
      </c>
      <c r="C36" s="9">
        <f>vlookup(A36,'Hourly .XBT Index Data'!$B$9:$C$509,2,false) * 1</f>
        <v>415.64</v>
      </c>
    </row>
    <row r="37">
      <c r="A37" s="27">
        <f>'Hourly .BVOL24H Index Data'!B37</f>
        <v>42444.79167</v>
      </c>
      <c r="B37" s="32">
        <f>vlookup(A37,'Hourly .BVOL7D Index Data'!$B$9:$C$509,2,false) * 1</f>
        <v>2.65</v>
      </c>
      <c r="C37" s="9">
        <f>vlookup(A37,'Hourly .XBT Index Data'!$B$9:$C$509,2,false) * 1</f>
        <v>415.08</v>
      </c>
    </row>
    <row r="38">
      <c r="A38" s="27">
        <f>'Hourly .BVOL24H Index Data'!B38</f>
        <v>42444.75</v>
      </c>
      <c r="B38" s="32">
        <f>vlookup(A38,'Hourly .BVOL7D Index Data'!$B$9:$C$509,2,false) * 1</f>
        <v>2.65</v>
      </c>
      <c r="C38" s="9">
        <f>vlookup(A38,'Hourly .XBT Index Data'!$B$9:$C$509,2,false) * 1</f>
        <v>415</v>
      </c>
    </row>
    <row r="39">
      <c r="A39" s="27">
        <f>'Hourly .BVOL24H Index Data'!B39</f>
        <v>42444.70833</v>
      </c>
      <c r="B39" s="32">
        <f>vlookup(A39,'Hourly .BVOL7D Index Data'!$B$9:$C$509,2,false) * 1</f>
        <v>2.65</v>
      </c>
      <c r="C39" s="9">
        <f>vlookup(A39,'Hourly .XBT Index Data'!$B$9:$C$509,2,false) * 1</f>
        <v>415.42</v>
      </c>
    </row>
    <row r="40">
      <c r="A40" s="27">
        <f>'Hourly .BVOL24H Index Data'!B40</f>
        <v>42444.66667</v>
      </c>
      <c r="B40" s="32">
        <f>vlookup(A40,'Hourly .BVOL7D Index Data'!$B$9:$C$509,2,false) * 1</f>
        <v>2.65</v>
      </c>
      <c r="C40" s="9">
        <f>vlookup(A40,'Hourly .XBT Index Data'!$B$9:$C$509,2,false) * 1</f>
        <v>414.62</v>
      </c>
    </row>
    <row r="41">
      <c r="A41" s="27">
        <f>'Hourly .BVOL24H Index Data'!B41</f>
        <v>42444.625</v>
      </c>
      <c r="B41" s="32">
        <f>vlookup(A41,'Hourly .BVOL7D Index Data'!$B$9:$C$509,2,false) * 1</f>
        <v>2.65</v>
      </c>
      <c r="C41" s="9">
        <f>vlookup(A41,'Hourly .XBT Index Data'!$B$9:$C$509,2,false) * 1</f>
        <v>412.91</v>
      </c>
    </row>
    <row r="42">
      <c r="A42" s="27">
        <f>'Hourly .BVOL24H Index Data'!B42</f>
        <v>42444.58333</v>
      </c>
      <c r="B42" s="32">
        <f>vlookup(A42,'Hourly .BVOL7D Index Data'!$B$9:$C$509,2,false) * 1</f>
        <v>2.63</v>
      </c>
      <c r="C42" s="9">
        <f>vlookup(A42,'Hourly .XBT Index Data'!$B$9:$C$509,2,false) * 1</f>
        <v>415.97</v>
      </c>
    </row>
    <row r="43">
      <c r="A43" s="27">
        <f>'Hourly .BVOL24H Index Data'!B43</f>
        <v>42444.54167</v>
      </c>
      <c r="B43" s="32">
        <f>vlookup(A43,'Hourly .BVOL7D Index Data'!$B$9:$C$509,2,false) * 1</f>
        <v>2.65</v>
      </c>
      <c r="C43" s="9">
        <f>vlookup(A43,'Hourly .XBT Index Data'!$B$9:$C$509,2,false) * 1</f>
        <v>416.12</v>
      </c>
    </row>
    <row r="44">
      <c r="A44" s="27">
        <f>'Hourly .BVOL24H Index Data'!B44</f>
        <v>42444.5</v>
      </c>
      <c r="B44" s="32">
        <f>vlookup(A44,'Hourly .BVOL7D Index Data'!$B$9:$C$509,2,false) * 1</f>
        <v>2.65</v>
      </c>
      <c r="C44" s="9">
        <f>vlookup(A44,'Hourly .XBT Index Data'!$B$9:$C$509,2,false) * 1</f>
        <v>416.26</v>
      </c>
    </row>
    <row r="45">
      <c r="A45" s="27">
        <f>'Hourly .BVOL24H Index Data'!B45</f>
        <v>42444.45833</v>
      </c>
      <c r="B45" s="32">
        <f>vlookup(A45,'Hourly .BVOL7D Index Data'!$B$9:$C$509,2,false) * 1</f>
        <v>2.66</v>
      </c>
      <c r="C45" s="9">
        <f>vlookup(A45,'Hourly .XBT Index Data'!$B$9:$C$509,2,false) * 1</f>
        <v>416.07</v>
      </c>
    </row>
    <row r="46">
      <c r="A46" s="27">
        <f>'Hourly .BVOL24H Index Data'!B46</f>
        <v>42444.41667</v>
      </c>
      <c r="B46" s="32">
        <f>vlookup(A46,'Hourly .BVOL7D Index Data'!$B$9:$C$509,2,false) * 1</f>
        <v>2.66</v>
      </c>
      <c r="C46" s="9">
        <f>vlookup(A46,'Hourly .XBT Index Data'!$B$9:$C$509,2,false) * 1</f>
        <v>414.83</v>
      </c>
    </row>
    <row r="47">
      <c r="A47" s="27">
        <f>'Hourly .BVOL24H Index Data'!B47</f>
        <v>42444.375</v>
      </c>
      <c r="B47" s="32">
        <f>vlookup(A47,'Hourly .BVOL7D Index Data'!$B$9:$C$509,2,false) * 1</f>
        <v>2.67</v>
      </c>
      <c r="C47" s="9">
        <f>vlookup(A47,'Hourly .XBT Index Data'!$B$9:$C$509,2,false) * 1</f>
        <v>415.12</v>
      </c>
    </row>
    <row r="48">
      <c r="A48" s="27">
        <f>'Hourly .BVOL24H Index Data'!B48</f>
        <v>42444.33333</v>
      </c>
      <c r="B48" s="32">
        <f>vlookup(A48,'Hourly .BVOL7D Index Data'!$B$9:$C$509,2,false) * 1</f>
        <v>2.68</v>
      </c>
      <c r="C48" s="9">
        <f>vlookup(A48,'Hourly .XBT Index Data'!$B$9:$C$509,2,false) * 1</f>
        <v>415.71</v>
      </c>
    </row>
    <row r="49">
      <c r="A49" s="27">
        <f>'Hourly .BVOL24H Index Data'!B49</f>
        <v>42444.29167</v>
      </c>
      <c r="B49" s="32">
        <f>vlookup(A49,'Hourly .BVOL7D Index Data'!$B$9:$C$509,2,false) * 1</f>
        <v>2.7</v>
      </c>
      <c r="C49" s="9">
        <f>vlookup(A49,'Hourly .XBT Index Data'!$B$9:$C$509,2,false) * 1</f>
        <v>415.77</v>
      </c>
    </row>
    <row r="50">
      <c r="A50" s="27">
        <f>'Hourly .BVOL24H Index Data'!B50</f>
        <v>42444.25</v>
      </c>
      <c r="B50" s="32">
        <f>vlookup(A50,'Hourly .BVOL7D Index Data'!$B$9:$C$509,2,false) * 1</f>
        <v>2.7</v>
      </c>
      <c r="C50" s="9">
        <f>vlookup(A50,'Hourly .XBT Index Data'!$B$9:$C$509,2,false) * 1</f>
        <v>415.97</v>
      </c>
    </row>
    <row r="51">
      <c r="A51" s="27">
        <f>'Hourly .BVOL24H Index Data'!B51</f>
        <v>42444.20833</v>
      </c>
      <c r="B51" s="32">
        <f>vlookup(A51,'Hourly .BVOL7D Index Data'!$B$9:$C$509,2,false) * 1</f>
        <v>2.71</v>
      </c>
      <c r="C51" s="9">
        <f>vlookup(A51,'Hourly .XBT Index Data'!$B$9:$C$509,2,false) * 1</f>
        <v>416.43</v>
      </c>
    </row>
    <row r="52">
      <c r="A52" s="27">
        <f>'Hourly .BVOL24H Index Data'!B52</f>
        <v>42444.16667</v>
      </c>
      <c r="B52" s="32">
        <f>vlookup(A52,'Hourly .BVOL7D Index Data'!$B$9:$C$509,2,false) * 1</f>
        <v>2.71</v>
      </c>
      <c r="C52" s="9">
        <f>vlookup(A52,'Hourly .XBT Index Data'!$B$9:$C$509,2,false) * 1</f>
        <v>416.22</v>
      </c>
    </row>
    <row r="53">
      <c r="A53" s="27">
        <f>'Hourly .BVOL24H Index Data'!B53</f>
        <v>42444.125</v>
      </c>
      <c r="B53" s="32">
        <f>vlookup(A53,'Hourly .BVOL7D Index Data'!$B$9:$C$509,2,false) * 1</f>
        <v>2.72</v>
      </c>
      <c r="C53" s="9">
        <f>vlookup(A53,'Hourly .XBT Index Data'!$B$9:$C$509,2,false) * 1</f>
        <v>414.74</v>
      </c>
    </row>
    <row r="54">
      <c r="A54" s="27">
        <f>'Hourly .BVOL24H Index Data'!B54</f>
        <v>42444.08333</v>
      </c>
      <c r="B54" s="32">
        <f>vlookup(A54,'Hourly .BVOL7D Index Data'!$B$9:$C$509,2,false) * 1</f>
        <v>2.72</v>
      </c>
      <c r="C54" s="9">
        <f>vlookup(A54,'Hourly .XBT Index Data'!$B$9:$C$509,2,false) * 1</f>
        <v>416.04</v>
      </c>
    </row>
    <row r="55">
      <c r="A55" s="27">
        <f>'Hourly .BVOL24H Index Data'!B55</f>
        <v>42444.04167</v>
      </c>
      <c r="B55" s="32">
        <f>vlookup(A55,'Hourly .BVOL7D Index Data'!$B$9:$C$509,2,false) * 1</f>
        <v>2.71</v>
      </c>
      <c r="C55" s="9">
        <f>vlookup(A55,'Hourly .XBT Index Data'!$B$9:$C$509,2,false) * 1</f>
        <v>414.86</v>
      </c>
    </row>
    <row r="56">
      <c r="A56" s="27">
        <f>'Hourly .BVOL24H Index Data'!B56</f>
        <v>42444</v>
      </c>
      <c r="B56" s="32">
        <f>vlookup(A56,'Hourly .BVOL7D Index Data'!$B$9:$C$509,2,false) * 1</f>
        <v>2.71</v>
      </c>
      <c r="C56" s="9">
        <f>vlookup(A56,'Hourly .XBT Index Data'!$B$9:$C$509,2,false) * 1</f>
        <v>414.92</v>
      </c>
    </row>
    <row r="57">
      <c r="A57" s="27">
        <f>'Hourly .BVOL24H Index Data'!B57</f>
        <v>42443.95833</v>
      </c>
      <c r="B57" s="32">
        <f>vlookup(A57,'Hourly .BVOL7D Index Data'!$B$9:$C$509,2,false) * 1</f>
        <v>2.76</v>
      </c>
      <c r="C57" s="9">
        <f>vlookup(A57,'Hourly .XBT Index Data'!$B$9:$C$509,2,false) * 1</f>
        <v>413.94</v>
      </c>
    </row>
    <row r="58">
      <c r="A58" s="27">
        <f>'Hourly .BVOL24H Index Data'!B58</f>
        <v>42443.91667</v>
      </c>
      <c r="B58" s="32">
        <f>vlookup(A58,'Hourly .BVOL7D Index Data'!$B$9:$C$509,2,false) * 1</f>
        <v>2.78</v>
      </c>
      <c r="C58" s="9">
        <f>vlookup(A58,'Hourly .XBT Index Data'!$B$9:$C$509,2,false) * 1</f>
        <v>413.69</v>
      </c>
    </row>
    <row r="59">
      <c r="A59" s="27">
        <f>'Hourly .BVOL24H Index Data'!B59</f>
        <v>42443.875</v>
      </c>
      <c r="B59" s="32">
        <f>vlookup(A59,'Hourly .BVOL7D Index Data'!$B$9:$C$509,2,false) * 1</f>
        <v>2.78</v>
      </c>
      <c r="C59" s="9">
        <f>vlookup(A59,'Hourly .XBT Index Data'!$B$9:$C$509,2,false) * 1</f>
        <v>413.85</v>
      </c>
    </row>
    <row r="60">
      <c r="A60" s="27">
        <f>'Hourly .BVOL24H Index Data'!B60</f>
        <v>42443.83333</v>
      </c>
      <c r="B60" s="32">
        <f>vlookup(A60,'Hourly .BVOL7D Index Data'!$B$9:$C$509,2,false) * 1</f>
        <v>2.77</v>
      </c>
      <c r="C60" s="9">
        <f>vlookup(A60,'Hourly .XBT Index Data'!$B$9:$C$509,2,false) * 1</f>
        <v>413.91</v>
      </c>
    </row>
    <row r="61">
      <c r="A61" s="27">
        <f>'Hourly .BVOL24H Index Data'!B61</f>
        <v>42443.79167</v>
      </c>
      <c r="B61" s="32">
        <f>vlookup(A61,'Hourly .BVOL7D Index Data'!$B$9:$C$509,2,false) * 1</f>
        <v>2.77</v>
      </c>
      <c r="C61" s="9">
        <f>vlookup(A61,'Hourly .XBT Index Data'!$B$9:$C$509,2,false) * 1</f>
        <v>413.94</v>
      </c>
    </row>
    <row r="62">
      <c r="A62" s="27">
        <f>'Hourly .BVOL24H Index Data'!B62</f>
        <v>42443.75</v>
      </c>
      <c r="B62" s="32">
        <f>vlookup(A62,'Hourly .BVOL7D Index Data'!$B$9:$C$509,2,false) * 1</f>
        <v>2.78</v>
      </c>
      <c r="C62" s="9">
        <f>vlookup(A62,'Hourly .XBT Index Data'!$B$9:$C$509,2,false) * 1</f>
        <v>413.53</v>
      </c>
    </row>
    <row r="63">
      <c r="A63" s="27">
        <f>'Hourly .BVOL24H Index Data'!B63</f>
        <v>42443.70833</v>
      </c>
      <c r="B63" s="32">
        <f>vlookup(A63,'Hourly .BVOL7D Index Data'!$B$9:$C$509,2,false) * 1</f>
        <v>2.77</v>
      </c>
      <c r="C63" s="9">
        <f>vlookup(A63,'Hourly .XBT Index Data'!$B$9:$C$509,2,false) * 1</f>
        <v>413.63</v>
      </c>
    </row>
    <row r="64">
      <c r="A64" s="27">
        <f>'Hourly .BVOL24H Index Data'!B64</f>
        <v>42443.66667</v>
      </c>
      <c r="B64" s="32">
        <f>vlookup(A64,'Hourly .BVOL7D Index Data'!$B$9:$C$509,2,false) * 1</f>
        <v>2.78</v>
      </c>
      <c r="C64" s="9">
        <f>vlookup(A64,'Hourly .XBT Index Data'!$B$9:$C$509,2,false) * 1</f>
        <v>413.59</v>
      </c>
    </row>
    <row r="65">
      <c r="A65" s="27">
        <f>'Hourly .BVOL24H Index Data'!B65</f>
        <v>42443.625</v>
      </c>
      <c r="B65" s="32">
        <f>vlookup(A65,'Hourly .BVOL7D Index Data'!$B$9:$C$509,2,false) * 1</f>
        <v>2.78</v>
      </c>
      <c r="C65" s="9">
        <f>vlookup(A65,'Hourly .XBT Index Data'!$B$9:$C$509,2,false) * 1</f>
        <v>414.12</v>
      </c>
    </row>
    <row r="66">
      <c r="A66" s="27">
        <f>'Hourly .BVOL24H Index Data'!B66</f>
        <v>42443.58333</v>
      </c>
      <c r="B66" s="32">
        <f>vlookup(A66,'Hourly .BVOL7D Index Data'!$B$9:$C$509,2,false) * 1</f>
        <v>2.79</v>
      </c>
      <c r="C66" s="9">
        <f>vlookup(A66,'Hourly .XBT Index Data'!$B$9:$C$509,2,false) * 1</f>
        <v>413.84</v>
      </c>
    </row>
    <row r="67">
      <c r="A67" s="27">
        <f>'Hourly .BVOL24H Index Data'!B67</f>
        <v>42443.54167</v>
      </c>
      <c r="B67" s="32">
        <f>vlookup(A67,'Hourly .BVOL7D Index Data'!$B$9:$C$509,2,false) * 1</f>
        <v>2.79</v>
      </c>
      <c r="C67" s="9">
        <f>vlookup(A67,'Hourly .XBT Index Data'!$B$9:$C$509,2,false) * 1</f>
        <v>414.84</v>
      </c>
    </row>
    <row r="68">
      <c r="A68" s="27">
        <f>'Hourly .BVOL24H Index Data'!B68</f>
        <v>42443.5</v>
      </c>
      <c r="B68" s="32">
        <f>vlookup(A68,'Hourly .BVOL7D Index Data'!$B$9:$C$509,2,false) * 1</f>
        <v>2.79</v>
      </c>
      <c r="C68" s="9">
        <f>vlookup(A68,'Hourly .XBT Index Data'!$B$9:$C$509,2,false) * 1</f>
        <v>413.91</v>
      </c>
    </row>
    <row r="69">
      <c r="A69" s="27">
        <f>'Hourly .BVOL24H Index Data'!B69</f>
        <v>42443.45833</v>
      </c>
      <c r="B69" s="32">
        <f>vlookup(A69,'Hourly .BVOL7D Index Data'!$B$9:$C$509,2,false) * 1</f>
        <v>2.82</v>
      </c>
      <c r="C69" s="9">
        <f>vlookup(A69,'Hourly .XBT Index Data'!$B$9:$C$509,2,false) * 1</f>
        <v>413.96</v>
      </c>
    </row>
    <row r="70">
      <c r="A70" s="27">
        <f>'Hourly .BVOL24H Index Data'!B70</f>
        <v>42443.41667</v>
      </c>
      <c r="B70" s="32">
        <f>vlookup(A70,'Hourly .BVOL7D Index Data'!$B$9:$C$509,2,false) * 1</f>
        <v>2.84</v>
      </c>
      <c r="C70" s="9">
        <f>vlookup(A70,'Hourly .XBT Index Data'!$B$9:$C$509,2,false) * 1</f>
        <v>414.04</v>
      </c>
    </row>
    <row r="71">
      <c r="A71" s="27">
        <f>'Hourly .BVOL24H Index Data'!B71</f>
        <v>42443.375</v>
      </c>
      <c r="B71" s="32">
        <f>vlookup(A71,'Hourly .BVOL7D Index Data'!$B$9:$C$509,2,false) * 1</f>
        <v>2.84</v>
      </c>
      <c r="C71" s="9">
        <f>vlookup(A71,'Hourly .XBT Index Data'!$B$9:$C$509,2,false) * 1</f>
        <v>413.39</v>
      </c>
    </row>
    <row r="72">
      <c r="A72" s="27">
        <f>'Hourly .BVOL24H Index Data'!B72</f>
        <v>42443.33333</v>
      </c>
      <c r="B72" s="32">
        <f>vlookup(A72,'Hourly .BVOL7D Index Data'!$B$9:$C$509,2,false) * 1</f>
        <v>2.84</v>
      </c>
      <c r="C72" s="9">
        <f>vlookup(A72,'Hourly .XBT Index Data'!$B$9:$C$509,2,false) * 1</f>
        <v>413.61</v>
      </c>
    </row>
    <row r="73">
      <c r="A73" s="27">
        <f>'Hourly .BVOL24H Index Data'!B73</f>
        <v>42443.29167</v>
      </c>
      <c r="B73" s="32">
        <f>vlookup(A73,'Hourly .BVOL7D Index Data'!$B$9:$C$509,2,false) * 1</f>
        <v>2.87</v>
      </c>
      <c r="C73" s="9">
        <f>vlookup(A73,'Hourly .XBT Index Data'!$B$9:$C$509,2,false) * 1</f>
        <v>414.41</v>
      </c>
    </row>
    <row r="74">
      <c r="A74" s="27">
        <f>'Hourly .BVOL24H Index Data'!B74</f>
        <v>42443.25</v>
      </c>
      <c r="B74" s="32">
        <f>vlookup(A74,'Hourly .BVOL7D Index Data'!$B$9:$C$509,2,false) * 1</f>
        <v>2.88</v>
      </c>
      <c r="C74" s="9">
        <f>vlookup(A74,'Hourly .XBT Index Data'!$B$9:$C$509,2,false) * 1</f>
        <v>415</v>
      </c>
    </row>
    <row r="75">
      <c r="A75" s="27">
        <f>'Hourly .BVOL24H Index Data'!B75</f>
        <v>42443.20833</v>
      </c>
      <c r="B75" s="32">
        <f>vlookup(A75,'Hourly .BVOL7D Index Data'!$B$9:$C$509,2,false) * 1</f>
        <v>2.89</v>
      </c>
      <c r="C75" s="9">
        <f>vlookup(A75,'Hourly .XBT Index Data'!$B$9:$C$509,2,false) * 1</f>
        <v>414.25</v>
      </c>
    </row>
    <row r="76">
      <c r="A76" s="27">
        <f>'Hourly .BVOL24H Index Data'!B76</f>
        <v>42443.16667</v>
      </c>
      <c r="B76" s="32">
        <f>vlookup(A76,'Hourly .BVOL7D Index Data'!$B$9:$C$509,2,false) * 1</f>
        <v>2.91</v>
      </c>
      <c r="C76" s="9">
        <f>vlookup(A76,'Hourly .XBT Index Data'!$B$9:$C$509,2,false) * 1</f>
        <v>414.38</v>
      </c>
    </row>
    <row r="77">
      <c r="A77" s="27">
        <f>'Hourly .BVOL24H Index Data'!B77</f>
        <v>42443.125</v>
      </c>
      <c r="B77" s="32">
        <f>vlookup(A77,'Hourly .BVOL7D Index Data'!$B$9:$C$509,2,false) * 1</f>
        <v>2.93</v>
      </c>
      <c r="C77" s="9">
        <f>vlookup(A77,'Hourly .XBT Index Data'!$B$9:$C$509,2,false) * 1</f>
        <v>415.06</v>
      </c>
    </row>
    <row r="78">
      <c r="A78" s="27">
        <f>'Hourly .BVOL24H Index Data'!B78</f>
        <v>42443.08333</v>
      </c>
      <c r="B78" s="32">
        <f>vlookup(A78,'Hourly .BVOL7D Index Data'!$B$9:$C$509,2,false) * 1</f>
        <v>2.93</v>
      </c>
      <c r="C78" s="9">
        <f>vlookup(A78,'Hourly .XBT Index Data'!$B$9:$C$509,2,false) * 1</f>
        <v>412.78</v>
      </c>
    </row>
    <row r="79">
      <c r="A79" s="27">
        <f>'Hourly .BVOL24H Index Data'!B79</f>
        <v>42443.04167</v>
      </c>
      <c r="B79" s="32">
        <f>vlookup(A79,'Hourly .BVOL7D Index Data'!$B$9:$C$509,2,false) * 1</f>
        <v>2.95</v>
      </c>
      <c r="C79" s="9">
        <f>vlookup(A79,'Hourly .XBT Index Data'!$B$9:$C$509,2,false) * 1</f>
        <v>412.77</v>
      </c>
    </row>
    <row r="80">
      <c r="A80" s="27">
        <f>'Hourly .BVOL24H Index Data'!B80</f>
        <v>42443</v>
      </c>
      <c r="B80" s="32">
        <f>vlookup(A80,'Hourly .BVOL7D Index Data'!$B$9:$C$509,2,false) * 1</f>
        <v>2.96</v>
      </c>
      <c r="C80" s="9">
        <f>vlookup(A80,'Hourly .XBT Index Data'!$B$9:$C$509,2,false) * 1</f>
        <v>412.35</v>
      </c>
    </row>
    <row r="81">
      <c r="A81" s="27">
        <f>'Hourly .BVOL24H Index Data'!B81</f>
        <v>42442.95833</v>
      </c>
      <c r="B81" s="32">
        <f>vlookup(A81,'Hourly .BVOL7D Index Data'!$B$9:$C$509,2,false) * 1</f>
        <v>3.08</v>
      </c>
      <c r="C81" s="9">
        <f>vlookup(A81,'Hourly .XBT Index Data'!$B$9:$C$509,2,false) * 1</f>
        <v>412.34</v>
      </c>
    </row>
    <row r="82">
      <c r="A82" s="27">
        <f>'Hourly .BVOL24H Index Data'!B82</f>
        <v>42442.91667</v>
      </c>
      <c r="B82" s="32">
        <f>vlookup(A82,'Hourly .BVOL7D Index Data'!$B$9:$C$509,2,false) * 1</f>
        <v>3.09</v>
      </c>
      <c r="C82" s="9">
        <f>vlookup(A82,'Hourly .XBT Index Data'!$B$9:$C$509,2,false) * 1</f>
        <v>412.52</v>
      </c>
    </row>
    <row r="83">
      <c r="A83" s="27">
        <f>'Hourly .BVOL24H Index Data'!B83</f>
        <v>42442.875</v>
      </c>
      <c r="B83" s="32">
        <f>vlookup(A83,'Hourly .BVOL7D Index Data'!$B$9:$C$509,2,false) * 1</f>
        <v>3.1</v>
      </c>
      <c r="C83" s="9">
        <f>vlookup(A83,'Hourly .XBT Index Data'!$B$9:$C$509,2,false) * 1</f>
        <v>412.51</v>
      </c>
    </row>
    <row r="84">
      <c r="A84" s="27">
        <f>'Hourly .BVOL24H Index Data'!B84</f>
        <v>42442.83333</v>
      </c>
      <c r="B84" s="32">
        <f>vlookup(A84,'Hourly .BVOL7D Index Data'!$B$9:$C$509,2,false) * 1</f>
        <v>3.12</v>
      </c>
      <c r="C84" s="9">
        <f>vlookup(A84,'Hourly .XBT Index Data'!$B$9:$C$509,2,false) * 1</f>
        <v>412.39</v>
      </c>
    </row>
    <row r="85">
      <c r="A85" s="27">
        <f>'Hourly .BVOL24H Index Data'!B85</f>
        <v>42442.79167</v>
      </c>
      <c r="B85" s="32">
        <f>vlookup(A85,'Hourly .BVOL7D Index Data'!$B$9:$C$509,2,false) * 1</f>
        <v>3.13</v>
      </c>
      <c r="C85" s="9">
        <f>vlookup(A85,'Hourly .XBT Index Data'!$B$9:$C$509,2,false) * 1</f>
        <v>412.44</v>
      </c>
    </row>
    <row r="86">
      <c r="A86" s="27">
        <f>'Hourly .BVOL24H Index Data'!B86</f>
        <v>42442.75</v>
      </c>
      <c r="B86" s="32">
        <f>vlookup(A86,'Hourly .BVOL7D Index Data'!$B$9:$C$509,2,false) * 1</f>
        <v>3.13</v>
      </c>
      <c r="C86" s="9">
        <f>vlookup(A86,'Hourly .XBT Index Data'!$B$9:$C$509,2,false) * 1</f>
        <v>412.87</v>
      </c>
    </row>
    <row r="87">
      <c r="A87" s="27">
        <f>'Hourly .BVOL24H Index Data'!B87</f>
        <v>42442.70833</v>
      </c>
      <c r="B87" s="32">
        <f>vlookup(A87,'Hourly .BVOL7D Index Data'!$B$9:$C$509,2,false) * 1</f>
        <v>3.14</v>
      </c>
      <c r="C87" s="9">
        <f>vlookup(A87,'Hourly .XBT Index Data'!$B$9:$C$509,2,false) * 1</f>
        <v>412.41</v>
      </c>
    </row>
    <row r="88">
      <c r="A88" s="27">
        <f>'Hourly .BVOL24H Index Data'!B88</f>
        <v>42442.66667</v>
      </c>
      <c r="B88" s="32">
        <f>vlookup(A88,'Hourly .BVOL7D Index Data'!$B$9:$C$509,2,false) * 1</f>
        <v>3.14</v>
      </c>
      <c r="C88" s="9">
        <f>vlookup(A88,'Hourly .XBT Index Data'!$B$9:$C$509,2,false) * 1</f>
        <v>411.56</v>
      </c>
    </row>
    <row r="89">
      <c r="A89" s="27">
        <f>'Hourly .BVOL24H Index Data'!B89</f>
        <v>42442.625</v>
      </c>
      <c r="B89" s="32">
        <f>vlookup(A89,'Hourly .BVOL7D Index Data'!$B$9:$C$509,2,false) * 1</f>
        <v>3.16</v>
      </c>
      <c r="C89" s="9">
        <f>vlookup(A89,'Hourly .XBT Index Data'!$B$9:$C$509,2,false) * 1</f>
        <v>412.28</v>
      </c>
    </row>
    <row r="90">
      <c r="A90" s="27">
        <f>'Hourly .BVOL24H Index Data'!B90</f>
        <v>42442.58333</v>
      </c>
      <c r="B90" s="32">
        <f>vlookup(A90,'Hourly .BVOL7D Index Data'!$B$9:$C$509,2,false) * 1</f>
        <v>3.16</v>
      </c>
      <c r="C90" s="9">
        <f>vlookup(A90,'Hourly .XBT Index Data'!$B$9:$C$509,2,false) * 1</f>
        <v>413.57</v>
      </c>
    </row>
    <row r="91">
      <c r="A91" s="27">
        <f>'Hourly .BVOL24H Index Data'!B91</f>
        <v>42442.54167</v>
      </c>
      <c r="B91" s="32">
        <f>vlookup(A91,'Hourly .BVOL7D Index Data'!$B$9:$C$509,2,false) * 1</f>
        <v>3.17</v>
      </c>
      <c r="C91" s="9">
        <f>vlookup(A91,'Hourly .XBT Index Data'!$B$9:$C$509,2,false) * 1</f>
        <v>415.19</v>
      </c>
    </row>
    <row r="92">
      <c r="A92" s="27">
        <f>'Hourly .BVOL24H Index Data'!B92</f>
        <v>42442.5</v>
      </c>
      <c r="B92" s="32">
        <f>vlookup(A92,'Hourly .BVOL7D Index Data'!$B$9:$C$509,2,false) * 1</f>
        <v>3.18</v>
      </c>
      <c r="C92" s="9">
        <f>vlookup(A92,'Hourly .XBT Index Data'!$B$9:$C$509,2,false) * 1</f>
        <v>414.97</v>
      </c>
    </row>
    <row r="93">
      <c r="A93" s="27">
        <f>'Hourly .BVOL24H Index Data'!B93</f>
        <v>42442.45833</v>
      </c>
      <c r="B93" s="32">
        <f>vlookup(A93,'Hourly .BVOL7D Index Data'!$B$9:$C$509,2,false) * 1</f>
        <v>3.2</v>
      </c>
      <c r="C93" s="9">
        <f>vlookup(A93,'Hourly .XBT Index Data'!$B$9:$C$509,2,false) * 1</f>
        <v>415.41</v>
      </c>
    </row>
    <row r="94">
      <c r="A94" s="27">
        <f>'Hourly .BVOL24H Index Data'!B94</f>
        <v>42442.41667</v>
      </c>
      <c r="B94" s="32">
        <f>vlookup(A94,'Hourly .BVOL7D Index Data'!$B$9:$C$509,2,false) * 1</f>
        <v>3.2</v>
      </c>
      <c r="C94" s="9">
        <f>vlookup(A94,'Hourly .XBT Index Data'!$B$9:$C$509,2,false) * 1</f>
        <v>413</v>
      </c>
    </row>
    <row r="95">
      <c r="A95" s="27">
        <f>'Hourly .BVOL24H Index Data'!B95</f>
        <v>42442.375</v>
      </c>
      <c r="B95" s="32">
        <f>vlookup(A95,'Hourly .BVOL7D Index Data'!$B$9:$C$509,2,false) * 1</f>
        <v>3.25</v>
      </c>
      <c r="C95" s="9">
        <f>vlookup(A95,'Hourly .XBT Index Data'!$B$9:$C$509,2,false) * 1</f>
        <v>412.56</v>
      </c>
    </row>
    <row r="96">
      <c r="A96" s="27">
        <f>'Hourly .BVOL24H Index Data'!B96</f>
        <v>42442.33333</v>
      </c>
      <c r="B96" s="32">
        <f>vlookup(A96,'Hourly .BVOL7D Index Data'!$B$9:$C$509,2,false) * 1</f>
        <v>3.25</v>
      </c>
      <c r="C96" s="9">
        <f>vlookup(A96,'Hourly .XBT Index Data'!$B$9:$C$509,2,false) * 1</f>
        <v>412.66</v>
      </c>
    </row>
    <row r="97">
      <c r="A97" s="27">
        <f>'Hourly .BVOL24H Index Data'!B97</f>
        <v>42442.29167</v>
      </c>
      <c r="B97" s="32">
        <f>vlookup(A97,'Hourly .BVOL7D Index Data'!$B$9:$C$509,2,false) * 1</f>
        <v>3.27</v>
      </c>
      <c r="C97" s="9">
        <f>vlookup(A97,'Hourly .XBT Index Data'!$B$9:$C$509,2,false) * 1</f>
        <v>413.53</v>
      </c>
    </row>
    <row r="98">
      <c r="A98" s="27">
        <f>'Hourly .BVOL24H Index Data'!B98</f>
        <v>42442.25</v>
      </c>
      <c r="B98" s="32">
        <f>vlookup(A98,'Hourly .BVOL7D Index Data'!$B$9:$C$509,2,false) * 1</f>
        <v>3.27</v>
      </c>
      <c r="C98" s="9">
        <f>vlookup(A98,'Hourly .XBT Index Data'!$B$9:$C$509,2,false) * 1</f>
        <v>412.2</v>
      </c>
    </row>
    <row r="99">
      <c r="A99" s="27">
        <f>'Hourly .BVOL24H Index Data'!B99</f>
        <v>42442.20833</v>
      </c>
      <c r="B99" s="32">
        <f>vlookup(A99,'Hourly .BVOL7D Index Data'!$B$9:$C$509,2,false) * 1</f>
        <v>3.3</v>
      </c>
      <c r="C99" s="9">
        <f>vlookup(A99,'Hourly .XBT Index Data'!$B$9:$C$509,2,false) * 1</f>
        <v>411.6</v>
      </c>
    </row>
    <row r="100">
      <c r="A100" s="27">
        <f>'Hourly .BVOL24H Index Data'!B100</f>
        <v>42442.16667</v>
      </c>
      <c r="B100" s="32">
        <f>vlookup(A100,'Hourly .BVOL7D Index Data'!$B$9:$C$509,2,false) * 1</f>
        <v>3.32</v>
      </c>
      <c r="C100" s="9">
        <f>vlookup(A100,'Hourly .XBT Index Data'!$B$9:$C$509,2,false) * 1</f>
        <v>411.41</v>
      </c>
    </row>
    <row r="101">
      <c r="A101" s="27">
        <f>'Hourly .BVOL24H Index Data'!B101</f>
        <v>42442.125</v>
      </c>
      <c r="B101" s="32">
        <f>vlookup(A101,'Hourly .BVOL7D Index Data'!$B$9:$C$509,2,false) * 1</f>
        <v>3.33</v>
      </c>
      <c r="C101" s="9">
        <f>vlookup(A101,'Hourly .XBT Index Data'!$B$9:$C$509,2,false) * 1</f>
        <v>411.69</v>
      </c>
    </row>
    <row r="102">
      <c r="A102" s="27">
        <f>'Hourly .BVOL24H Index Data'!B102</f>
        <v>42442.08333</v>
      </c>
      <c r="B102" s="32">
        <f>vlookup(A102,'Hourly .BVOL7D Index Data'!$B$9:$C$509,2,false) * 1</f>
        <v>3.35</v>
      </c>
      <c r="C102" s="9">
        <f>vlookup(A102,'Hourly .XBT Index Data'!$B$9:$C$509,2,false) * 1</f>
        <v>411.19</v>
      </c>
    </row>
    <row r="103">
      <c r="A103" s="27">
        <f>'Hourly .BVOL24H Index Data'!B103</f>
        <v>42442.04167</v>
      </c>
      <c r="B103" s="32">
        <f>vlookup(A103,'Hourly .BVOL7D Index Data'!$B$9:$C$509,2,false) * 1</f>
        <v>3.41</v>
      </c>
      <c r="C103" s="9">
        <f>vlookup(A103,'Hourly .XBT Index Data'!$B$9:$C$509,2,false) * 1</f>
        <v>411.17</v>
      </c>
    </row>
    <row r="104">
      <c r="A104" s="27">
        <f>'Hourly .BVOL24H Index Data'!B104</f>
        <v>42442</v>
      </c>
      <c r="B104" s="32">
        <f>vlookup(A104,'Hourly .BVOL7D Index Data'!$B$9:$C$509,2,false) * 1</f>
        <v>3.43</v>
      </c>
      <c r="C104" s="9">
        <f>vlookup(A104,'Hourly .XBT Index Data'!$B$9:$C$509,2,false) * 1</f>
        <v>410.2</v>
      </c>
    </row>
    <row r="105">
      <c r="A105" s="27">
        <f>'Hourly .BVOL24H Index Data'!B105</f>
        <v>42441.95833</v>
      </c>
      <c r="B105" s="32">
        <f>vlookup(A105,'Hourly .BVOL7D Index Data'!$B$9:$C$509,2,false) * 1</f>
        <v>3.56</v>
      </c>
      <c r="C105" s="9">
        <f>vlookup(A105,'Hourly .XBT Index Data'!$B$9:$C$509,2,false) * 1</f>
        <v>410.91</v>
      </c>
    </row>
    <row r="106">
      <c r="A106" s="27">
        <f>'Hourly .BVOL24H Index Data'!B106</f>
        <v>42441.91667</v>
      </c>
      <c r="B106" s="32">
        <f>vlookup(A106,'Hourly .BVOL7D Index Data'!$B$9:$C$509,2,false) * 1</f>
        <v>3.58</v>
      </c>
      <c r="C106" s="9">
        <f>vlookup(A106,'Hourly .XBT Index Data'!$B$9:$C$509,2,false) * 1</f>
        <v>409.7</v>
      </c>
    </row>
    <row r="107">
      <c r="A107" s="27">
        <f>'Hourly .BVOL24H Index Data'!B107</f>
        <v>42441.875</v>
      </c>
      <c r="B107" s="32">
        <f>vlookup(A107,'Hourly .BVOL7D Index Data'!$B$9:$C$509,2,false) * 1</f>
        <v>3.6</v>
      </c>
      <c r="C107" s="9">
        <f>vlookup(A107,'Hourly .XBT Index Data'!$B$9:$C$509,2,false) * 1</f>
        <v>409.69</v>
      </c>
    </row>
    <row r="108">
      <c r="A108" s="27">
        <f>'Hourly .BVOL24H Index Data'!B108</f>
        <v>42441.83333</v>
      </c>
      <c r="B108" s="32">
        <f>vlookup(A108,'Hourly .BVOL7D Index Data'!$B$9:$C$509,2,false) * 1</f>
        <v>3.61</v>
      </c>
      <c r="C108" s="9">
        <f>vlookup(A108,'Hourly .XBT Index Data'!$B$9:$C$509,2,false) * 1</f>
        <v>409.63</v>
      </c>
    </row>
    <row r="109">
      <c r="A109" s="27">
        <f>'Hourly .BVOL24H Index Data'!B109</f>
        <v>42441.79167</v>
      </c>
      <c r="B109" s="32">
        <f>vlookup(A109,'Hourly .BVOL7D Index Data'!$B$9:$C$509,2,false) * 1</f>
        <v>3.64</v>
      </c>
      <c r="C109" s="9">
        <f>vlookup(A109,'Hourly .XBT Index Data'!$B$9:$C$509,2,false) * 1</f>
        <v>408.46</v>
      </c>
    </row>
    <row r="110">
      <c r="A110" s="27">
        <f>'Hourly .BVOL24H Index Data'!B110</f>
        <v>42441.75</v>
      </c>
      <c r="B110" s="32">
        <f>vlookup(A110,'Hourly .BVOL7D Index Data'!$B$9:$C$509,2,false) * 1</f>
        <v>3.68</v>
      </c>
      <c r="C110" s="9">
        <f>vlookup(A110,'Hourly .XBT Index Data'!$B$9:$C$509,2,false) * 1</f>
        <v>410.47</v>
      </c>
    </row>
    <row r="111">
      <c r="A111" s="27">
        <f>'Hourly .BVOL24H Index Data'!B111</f>
        <v>42441.70833</v>
      </c>
      <c r="B111" s="32">
        <f>vlookup(A111,'Hourly .BVOL7D Index Data'!$B$9:$C$509,2,false) * 1</f>
        <v>3.74</v>
      </c>
      <c r="C111" s="9">
        <f>vlookup(A111,'Hourly .XBT Index Data'!$B$9:$C$509,2,false) * 1</f>
        <v>409.34</v>
      </c>
    </row>
    <row r="112">
      <c r="A112" s="27">
        <f>'Hourly .BVOL24H Index Data'!B112</f>
        <v>42441.66667</v>
      </c>
      <c r="B112" s="32">
        <f>vlookup(A112,'Hourly .BVOL7D Index Data'!$B$9:$C$509,2,false) * 1</f>
        <v>4.03</v>
      </c>
      <c r="C112" s="9">
        <f>vlookup(A112,'Hourly .XBT Index Data'!$B$9:$C$509,2,false) * 1</f>
        <v>409.63</v>
      </c>
    </row>
    <row r="113">
      <c r="A113" s="27">
        <f>'Hourly .BVOL24H Index Data'!B113</f>
        <v>42441.625</v>
      </c>
      <c r="B113" s="32">
        <f>vlookup(A113,'Hourly .BVOL7D Index Data'!$B$9:$C$509,2,false) * 1</f>
        <v>4.08</v>
      </c>
      <c r="C113" s="9">
        <f>vlookup(A113,'Hourly .XBT Index Data'!$B$9:$C$509,2,false) * 1</f>
        <v>412.25</v>
      </c>
    </row>
    <row r="114">
      <c r="A114" s="27">
        <f>'Hourly .BVOL24H Index Data'!B114</f>
        <v>42441.58333</v>
      </c>
      <c r="B114" s="32">
        <f>vlookup(A114,'Hourly .BVOL7D Index Data'!$B$9:$C$509,2,false) * 1</f>
        <v>4.31</v>
      </c>
      <c r="C114" s="9">
        <f>vlookup(A114,'Hourly .XBT Index Data'!$B$9:$C$509,2,false) * 1</f>
        <v>413.33</v>
      </c>
    </row>
    <row r="115">
      <c r="A115" s="27">
        <f>'Hourly .BVOL24H Index Data'!B115</f>
        <v>42441.54167</v>
      </c>
      <c r="B115" s="32">
        <f>vlookup(A115,'Hourly .BVOL7D Index Data'!$B$9:$C$509,2,false) * 1</f>
        <v>4.34</v>
      </c>
      <c r="C115" s="9">
        <f>vlookup(A115,'Hourly .XBT Index Data'!$B$9:$C$509,2,false) * 1</f>
        <v>413.67</v>
      </c>
    </row>
    <row r="116">
      <c r="A116" s="27">
        <f>'Hourly .BVOL24H Index Data'!B116</f>
        <v>42441.5</v>
      </c>
      <c r="B116" s="32">
        <f>vlookup(A116,'Hourly .BVOL7D Index Data'!$B$9:$C$509,2,false) * 1</f>
        <v>4.34</v>
      </c>
      <c r="C116" s="9">
        <f>vlookup(A116,'Hourly .XBT Index Data'!$B$9:$C$509,2,false) * 1</f>
        <v>414.52</v>
      </c>
    </row>
    <row r="117">
      <c r="A117" s="27">
        <f>'Hourly .BVOL24H Index Data'!B117</f>
        <v>42441.45833</v>
      </c>
      <c r="B117" s="32">
        <f>vlookup(A117,'Hourly .BVOL7D Index Data'!$B$9:$C$509,2,false) * 1</f>
        <v>4.34</v>
      </c>
      <c r="C117" s="9">
        <f>vlookup(A117,'Hourly .XBT Index Data'!$B$9:$C$509,2,false) * 1</f>
        <v>414.51</v>
      </c>
    </row>
    <row r="118">
      <c r="A118" s="27">
        <f>'Hourly .BVOL24H Index Data'!B118</f>
        <v>42441.41667</v>
      </c>
      <c r="B118" s="32">
        <f>vlookup(A118,'Hourly .BVOL7D Index Data'!$B$9:$C$509,2,false) * 1</f>
        <v>4.34</v>
      </c>
      <c r="C118" s="9">
        <f>vlookup(A118,'Hourly .XBT Index Data'!$B$9:$C$509,2,false) * 1</f>
        <v>414.65</v>
      </c>
    </row>
    <row r="119">
      <c r="A119" s="27">
        <f>'Hourly .BVOL24H Index Data'!B119</f>
        <v>42441.375</v>
      </c>
      <c r="B119" s="32">
        <f>vlookup(A119,'Hourly .BVOL7D Index Data'!$B$9:$C$509,2,false) * 1</f>
        <v>4.37</v>
      </c>
      <c r="C119" s="9">
        <f>vlookup(A119,'Hourly .XBT Index Data'!$B$9:$C$509,2,false) * 1</f>
        <v>413.71</v>
      </c>
    </row>
    <row r="120">
      <c r="A120" s="27">
        <f>'Hourly .BVOL24H Index Data'!B120</f>
        <v>42441.33333</v>
      </c>
      <c r="B120" s="32">
        <f>vlookup(A120,'Hourly .BVOL7D Index Data'!$B$9:$C$509,2,false) * 1</f>
        <v>4.4</v>
      </c>
      <c r="C120" s="9">
        <f>vlookup(A120,'Hourly .XBT Index Data'!$B$9:$C$509,2,false) * 1</f>
        <v>414.59</v>
      </c>
    </row>
    <row r="121">
      <c r="A121" s="27">
        <f>'Hourly .BVOL24H Index Data'!B121</f>
        <v>42441.29167</v>
      </c>
      <c r="B121" s="32">
        <f>vlookup(A121,'Hourly .BVOL7D Index Data'!$B$9:$C$509,2,false) * 1</f>
        <v>4.41</v>
      </c>
      <c r="C121" s="9">
        <f>vlookup(A121,'Hourly .XBT Index Data'!$B$9:$C$509,2,false) * 1</f>
        <v>414.77</v>
      </c>
    </row>
    <row r="122">
      <c r="A122" s="27">
        <f>'Hourly .BVOL24H Index Data'!B122</f>
        <v>42441.25</v>
      </c>
      <c r="B122" s="32">
        <f>vlookup(A122,'Hourly .BVOL7D Index Data'!$B$9:$C$509,2,false) * 1</f>
        <v>4.41</v>
      </c>
      <c r="C122" s="9">
        <f>vlookup(A122,'Hourly .XBT Index Data'!$B$9:$C$509,2,false) * 1</f>
        <v>413.64</v>
      </c>
    </row>
    <row r="123">
      <c r="A123" s="27">
        <f>'Hourly .BVOL24H Index Data'!B123</f>
        <v>42441.20833</v>
      </c>
      <c r="B123" s="32">
        <f>vlookup(A123,'Hourly .BVOL7D Index Data'!$B$9:$C$509,2,false) * 1</f>
        <v>4.36</v>
      </c>
      <c r="C123" s="9">
        <f>vlookup(A123,'Hourly .XBT Index Data'!$B$9:$C$509,2,false) * 1</f>
        <v>413.46</v>
      </c>
    </row>
    <row r="124">
      <c r="A124" s="27">
        <f>'Hourly .BVOL24H Index Data'!B124</f>
        <v>42441.16667</v>
      </c>
      <c r="B124" s="32">
        <f>vlookup(A124,'Hourly .BVOL7D Index Data'!$B$9:$C$509,2,false) * 1</f>
        <v>4.33</v>
      </c>
      <c r="C124" s="9">
        <f>vlookup(A124,'Hourly .XBT Index Data'!$B$9:$C$509,2,false) * 1</f>
        <v>415.16</v>
      </c>
    </row>
    <row r="125">
      <c r="A125" s="27">
        <f>'Hourly .BVOL24H Index Data'!B125</f>
        <v>42441.125</v>
      </c>
      <c r="B125" s="32">
        <f>vlookup(A125,'Hourly .BVOL7D Index Data'!$B$9:$C$509,2,false) * 1</f>
        <v>4.31</v>
      </c>
      <c r="C125" s="9">
        <f>vlookup(A125,'Hourly .XBT Index Data'!$B$9:$C$509,2,false) * 1</f>
        <v>419.19</v>
      </c>
    </row>
    <row r="126">
      <c r="A126" s="27">
        <f>'Hourly .BVOL24H Index Data'!B126</f>
        <v>42441.08333</v>
      </c>
      <c r="B126" s="32">
        <f>vlookup(A126,'Hourly .BVOL7D Index Data'!$B$9:$C$509,2,false) * 1</f>
        <v>4.36</v>
      </c>
      <c r="C126" s="9">
        <f>vlookup(A126,'Hourly .XBT Index Data'!$B$9:$C$509,2,false) * 1</f>
        <v>420.34</v>
      </c>
    </row>
    <row r="127">
      <c r="A127" s="27">
        <f>'Hourly .BVOL24H Index Data'!B127</f>
        <v>42441.04167</v>
      </c>
      <c r="B127" s="32">
        <f>vlookup(A127,'Hourly .BVOL7D Index Data'!$B$9:$C$509,2,false) * 1</f>
        <v>4.37</v>
      </c>
      <c r="C127" s="9">
        <f>vlookup(A127,'Hourly .XBT Index Data'!$B$9:$C$509,2,false) * 1</f>
        <v>420.46</v>
      </c>
    </row>
    <row r="128">
      <c r="A128" s="27">
        <f>'Hourly .BVOL24H Index Data'!B128</f>
        <v>42441</v>
      </c>
      <c r="B128" s="32">
        <f>vlookup(A128,'Hourly .BVOL7D Index Data'!$B$9:$C$509,2,false) * 1</f>
        <v>4.39</v>
      </c>
      <c r="C128" s="9">
        <f>vlookup(A128,'Hourly .XBT Index Data'!$B$9:$C$509,2,false) * 1</f>
        <v>420.05</v>
      </c>
    </row>
    <row r="129">
      <c r="A129" s="27">
        <f>'Hourly .BVOL24H Index Data'!B129</f>
        <v>42440.95833</v>
      </c>
      <c r="B129" s="32">
        <f>vlookup(A129,'Hourly .BVOL7D Index Data'!$B$9:$C$509,2,false) * 1</f>
        <v>4.42</v>
      </c>
      <c r="C129" s="9">
        <f>vlookup(A129,'Hourly .XBT Index Data'!$B$9:$C$509,2,false) * 1</f>
        <v>419.65</v>
      </c>
    </row>
    <row r="130">
      <c r="A130" s="27">
        <f>'Hourly .BVOL24H Index Data'!B130</f>
        <v>42440.91667</v>
      </c>
      <c r="B130" s="32">
        <f>vlookup(A130,'Hourly .BVOL7D Index Data'!$B$9:$C$509,2,false) * 1</f>
        <v>4.47</v>
      </c>
      <c r="C130" s="9">
        <f>vlookup(A130,'Hourly .XBT Index Data'!$B$9:$C$509,2,false) * 1</f>
        <v>419.27</v>
      </c>
    </row>
    <row r="131">
      <c r="A131" s="27">
        <f>'Hourly .BVOL24H Index Data'!B131</f>
        <v>42440.875</v>
      </c>
      <c r="B131" s="32">
        <f>vlookup(A131,'Hourly .BVOL7D Index Data'!$B$9:$C$509,2,false) * 1</f>
        <v>4.54</v>
      </c>
      <c r="C131" s="9">
        <f>vlookup(A131,'Hourly .XBT Index Data'!$B$9:$C$509,2,false) * 1</f>
        <v>419.16</v>
      </c>
    </row>
    <row r="132">
      <c r="A132" s="27">
        <f>'Hourly .BVOL24H Index Data'!B132</f>
        <v>42440.83333</v>
      </c>
      <c r="B132" s="32">
        <f>vlookup(A132,'Hourly .BVOL7D Index Data'!$B$9:$C$509,2,false) * 1</f>
        <v>4.55</v>
      </c>
      <c r="C132" s="9">
        <f>vlookup(A132,'Hourly .XBT Index Data'!$B$9:$C$509,2,false) * 1</f>
        <v>420.58</v>
      </c>
    </row>
    <row r="133">
      <c r="A133" s="27">
        <f>'Hourly .BVOL24H Index Data'!B133</f>
        <v>42440.79167</v>
      </c>
      <c r="B133" s="32">
        <f>vlookup(A133,'Hourly .BVOL7D Index Data'!$B$9:$C$509,2,false) * 1</f>
        <v>4.56</v>
      </c>
      <c r="C133" s="9">
        <f>vlookup(A133,'Hourly .XBT Index Data'!$B$9:$C$509,2,false) * 1</f>
        <v>420.8</v>
      </c>
    </row>
    <row r="134">
      <c r="A134" s="27">
        <f>'Hourly .BVOL24H Index Data'!B134</f>
        <v>42440.75</v>
      </c>
      <c r="B134" s="32">
        <f>vlookup(A134,'Hourly .BVOL7D Index Data'!$B$9:$C$509,2,false) * 1</f>
        <v>4.56</v>
      </c>
      <c r="C134" s="9">
        <f>vlookup(A134,'Hourly .XBT Index Data'!$B$9:$C$509,2,false) * 1</f>
        <v>420.75</v>
      </c>
    </row>
    <row r="135">
      <c r="A135" s="27">
        <f>'Hourly .BVOL24H Index Data'!B135</f>
        <v>42440.70833</v>
      </c>
      <c r="B135" s="32">
        <f>vlookup(A135,'Hourly .BVOL7D Index Data'!$B$9:$C$509,2,false) * 1</f>
        <v>4.57</v>
      </c>
      <c r="C135" s="9">
        <f>vlookup(A135,'Hourly .XBT Index Data'!$B$9:$C$509,2,false) * 1</f>
        <v>421.2</v>
      </c>
    </row>
    <row r="136">
      <c r="A136" s="27">
        <f>'Hourly .BVOL24H Index Data'!B136</f>
        <v>42440.66667</v>
      </c>
      <c r="B136" s="32">
        <f>vlookup(A136,'Hourly .BVOL7D Index Data'!$B$9:$C$509,2,false) * 1</f>
        <v>4.57</v>
      </c>
      <c r="C136" s="9">
        <f>vlookup(A136,'Hourly .XBT Index Data'!$B$9:$C$509,2,false) * 1</f>
        <v>420.24</v>
      </c>
    </row>
    <row r="137">
      <c r="A137" s="27">
        <f>'Hourly .BVOL24H Index Data'!B137</f>
        <v>42440.625</v>
      </c>
      <c r="B137" s="32">
        <f>vlookup(A137,'Hourly .BVOL7D Index Data'!$B$9:$C$509,2,false) * 1</f>
        <v>4.57</v>
      </c>
      <c r="C137" s="9">
        <f>vlookup(A137,'Hourly .XBT Index Data'!$B$9:$C$509,2,false) * 1</f>
        <v>419.26</v>
      </c>
    </row>
    <row r="138">
      <c r="A138" s="27">
        <f>'Hourly .BVOL24H Index Data'!B138</f>
        <v>42440.58333</v>
      </c>
      <c r="B138" s="32">
        <f>vlookup(A138,'Hourly .BVOL7D Index Data'!$B$9:$C$509,2,false) * 1</f>
        <v>4.57</v>
      </c>
      <c r="C138" s="9">
        <f>vlookup(A138,'Hourly .XBT Index Data'!$B$9:$C$509,2,false) * 1</f>
        <v>420.02</v>
      </c>
    </row>
    <row r="139">
      <c r="A139" s="27">
        <f>'Hourly .BVOL24H Index Data'!B139</f>
        <v>42440.54167</v>
      </c>
      <c r="B139" s="32">
        <f>vlookup(A139,'Hourly .BVOL7D Index Data'!$B$9:$C$509,2,false) * 1</f>
        <v>4.57</v>
      </c>
      <c r="C139" s="9">
        <f>vlookup(A139,'Hourly .XBT Index Data'!$B$9:$C$509,2,false) * 1</f>
        <v>419.77</v>
      </c>
    </row>
    <row r="140">
      <c r="A140" s="27">
        <f>'Hourly .BVOL24H Index Data'!B140</f>
        <v>42440.5</v>
      </c>
      <c r="B140" s="32">
        <f>vlookup(A140,'Hourly .BVOL7D Index Data'!$B$9:$C$509,2,false) * 1</f>
        <v>4.58</v>
      </c>
      <c r="C140" s="9">
        <f>vlookup(A140,'Hourly .XBT Index Data'!$B$9:$C$509,2,false) * 1</f>
        <v>420.68</v>
      </c>
    </row>
    <row r="141">
      <c r="A141" s="27">
        <f>'Hourly .BVOL24H Index Data'!B141</f>
        <v>42440.45833</v>
      </c>
      <c r="B141" s="32">
        <f>vlookup(A141,'Hourly .BVOL7D Index Data'!$B$9:$C$509,2,false) * 1</f>
        <v>4.6</v>
      </c>
      <c r="C141" s="9">
        <f>vlookup(A141,'Hourly .XBT Index Data'!$B$9:$C$509,2,false) * 1</f>
        <v>421.56</v>
      </c>
    </row>
    <row r="142">
      <c r="A142" s="27">
        <f>'Hourly .BVOL24H Index Data'!B142</f>
        <v>42440.41667</v>
      </c>
      <c r="B142" s="32">
        <f>vlookup(A142,'Hourly .BVOL7D Index Data'!$B$9:$C$509,2,false) * 1</f>
        <v>4.6</v>
      </c>
      <c r="C142" s="9">
        <f>vlookup(A142,'Hourly .XBT Index Data'!$B$9:$C$509,2,false) * 1</f>
        <v>421.91</v>
      </c>
    </row>
    <row r="143">
      <c r="A143" s="27">
        <f>'Hourly .BVOL24H Index Data'!B143</f>
        <v>42440.375</v>
      </c>
      <c r="B143" s="32">
        <f>vlookup(A143,'Hourly .BVOL7D Index Data'!$B$9:$C$509,2,false) * 1</f>
        <v>4.6</v>
      </c>
      <c r="C143" s="9">
        <f>vlookup(A143,'Hourly .XBT Index Data'!$B$9:$C$509,2,false) * 1</f>
        <v>420.16</v>
      </c>
    </row>
    <row r="144">
      <c r="A144" s="27">
        <f>'Hourly .BVOL24H Index Data'!B144</f>
        <v>42440.33333</v>
      </c>
      <c r="B144" s="32">
        <f>vlookup(A144,'Hourly .BVOL7D Index Data'!$B$9:$C$509,2,false) * 1</f>
        <v>4.6</v>
      </c>
      <c r="C144" s="9">
        <f>vlookup(A144,'Hourly .XBT Index Data'!$B$9:$C$509,2,false) * 1</f>
        <v>420.39</v>
      </c>
    </row>
    <row r="145">
      <c r="A145" s="27">
        <f>'Hourly .BVOL24H Index Data'!B145</f>
        <v>42440.29167</v>
      </c>
      <c r="B145" s="32">
        <f>vlookup(A145,'Hourly .BVOL7D Index Data'!$B$9:$C$509,2,false) * 1</f>
        <v>4.59</v>
      </c>
      <c r="C145" s="9">
        <f>vlookup(A145,'Hourly .XBT Index Data'!$B$9:$C$509,2,false) * 1</f>
        <v>419.56</v>
      </c>
    </row>
    <row r="146">
      <c r="A146" s="27">
        <f>'Hourly .BVOL24H Index Data'!B146</f>
        <v>42440.25</v>
      </c>
      <c r="B146" s="32">
        <f>vlookup(A146,'Hourly .BVOL7D Index Data'!$B$9:$C$509,2,false) * 1</f>
        <v>4.58</v>
      </c>
      <c r="C146" s="9">
        <f>vlookup(A146,'Hourly .XBT Index Data'!$B$9:$C$509,2,false) * 1</f>
        <v>419.14</v>
      </c>
    </row>
    <row r="147">
      <c r="A147" s="27">
        <f>'Hourly .BVOL24H Index Data'!B147</f>
        <v>42440.20833</v>
      </c>
      <c r="B147" s="32">
        <f>vlookup(A147,'Hourly .BVOL7D Index Data'!$B$9:$C$509,2,false) * 1</f>
        <v>4.58</v>
      </c>
      <c r="C147" s="9">
        <f>vlookup(A147,'Hourly .XBT Index Data'!$B$9:$C$509,2,false) * 1</f>
        <v>417.45</v>
      </c>
    </row>
    <row r="148">
      <c r="A148" s="27">
        <f>'Hourly .BVOL24H Index Data'!B148</f>
        <v>42440.16667</v>
      </c>
      <c r="B148" s="32">
        <f>vlookup(A148,'Hourly .BVOL7D Index Data'!$B$9:$C$509,2,false) * 1</f>
        <v>4.59</v>
      </c>
      <c r="C148" s="9">
        <f>vlookup(A148,'Hourly .XBT Index Data'!$B$9:$C$509,2,false) * 1</f>
        <v>416.95</v>
      </c>
    </row>
    <row r="149">
      <c r="A149" s="27">
        <f>'Hourly .BVOL24H Index Data'!B149</f>
        <v>42440.125</v>
      </c>
      <c r="B149" s="32">
        <f>vlookup(A149,'Hourly .BVOL7D Index Data'!$B$9:$C$509,2,false) * 1</f>
        <v>4.59</v>
      </c>
      <c r="C149" s="9">
        <f>vlookup(A149,'Hourly .XBT Index Data'!$B$9:$C$509,2,false) * 1</f>
        <v>416.71</v>
      </c>
    </row>
    <row r="150">
      <c r="A150" s="27">
        <f>'Hourly .BVOL24H Index Data'!B150</f>
        <v>42440.08333</v>
      </c>
      <c r="B150" s="32">
        <f>vlookup(A150,'Hourly .BVOL7D Index Data'!$B$9:$C$509,2,false) * 1</f>
        <v>4.59</v>
      </c>
      <c r="C150" s="9">
        <f>vlookup(A150,'Hourly .XBT Index Data'!$B$9:$C$509,2,false) * 1</f>
        <v>416.37</v>
      </c>
    </row>
    <row r="151">
      <c r="A151" s="27">
        <f>'Hourly .BVOL24H Index Data'!B151</f>
        <v>42440.04167</v>
      </c>
      <c r="B151" s="32">
        <f>vlookup(A151,'Hourly .BVOL7D Index Data'!$B$9:$C$509,2,false) * 1</f>
        <v>4.59</v>
      </c>
      <c r="C151" s="9">
        <f>vlookup(A151,'Hourly .XBT Index Data'!$B$9:$C$509,2,false) * 1</f>
        <v>416.08</v>
      </c>
    </row>
    <row r="152">
      <c r="A152" s="27">
        <f>'Hourly .BVOL24H Index Data'!B152</f>
        <v>42440</v>
      </c>
      <c r="B152" s="32">
        <f>vlookup(A152,'Hourly .BVOL7D Index Data'!$B$9:$C$509,2,false) * 1</f>
        <v>4.59</v>
      </c>
      <c r="C152" s="9">
        <f>vlookup(A152,'Hourly .XBT Index Data'!$B$9:$C$509,2,false) * 1</f>
        <v>416.2</v>
      </c>
    </row>
    <row r="153">
      <c r="A153" s="27">
        <f>'Hourly .BVOL24H Index Data'!B153</f>
        <v>42439.95833</v>
      </c>
      <c r="B153" s="32">
        <f>vlookup(A153,'Hourly .BVOL7D Index Data'!$B$9:$C$509,2,false) * 1</f>
        <v>4.6</v>
      </c>
      <c r="C153" s="9">
        <f>vlookup(A153,'Hourly .XBT Index Data'!$B$9:$C$509,2,false) * 1</f>
        <v>416.03</v>
      </c>
    </row>
    <row r="154">
      <c r="A154" s="27">
        <f>'Hourly .BVOL24H Index Data'!B154</f>
        <v>42439.91667</v>
      </c>
      <c r="B154" s="32">
        <f>vlookup(A154,'Hourly .BVOL7D Index Data'!$B$9:$C$509,2,false) * 1</f>
        <v>4.6</v>
      </c>
      <c r="C154" s="9">
        <f>vlookup(A154,'Hourly .XBT Index Data'!$B$9:$C$509,2,false) * 1</f>
        <v>416.21</v>
      </c>
    </row>
    <row r="155">
      <c r="A155" s="27">
        <f>'Hourly .BVOL24H Index Data'!B155</f>
        <v>42439.875</v>
      </c>
      <c r="B155" s="32">
        <f>vlookup(A155,'Hourly .BVOL7D Index Data'!$B$9:$C$509,2,false) * 1</f>
        <v>4.6</v>
      </c>
      <c r="C155" s="9">
        <f>vlookup(A155,'Hourly .XBT Index Data'!$B$9:$C$509,2,false) * 1</f>
        <v>415.58</v>
      </c>
    </row>
    <row r="156">
      <c r="A156" s="27">
        <f>'Hourly .BVOL24H Index Data'!B156</f>
        <v>42439.83333</v>
      </c>
      <c r="B156" s="32">
        <f>vlookup(A156,'Hourly .BVOL7D Index Data'!$B$9:$C$509,2,false) * 1</f>
        <v>4.6</v>
      </c>
      <c r="C156" s="9">
        <f>vlookup(A156,'Hourly .XBT Index Data'!$B$9:$C$509,2,false) * 1</f>
        <v>415.9</v>
      </c>
    </row>
    <row r="157">
      <c r="A157" s="27">
        <f>'Hourly .BVOL24H Index Data'!B157</f>
        <v>42439.79167</v>
      </c>
      <c r="B157" s="32">
        <f>vlookup(A157,'Hourly .BVOL7D Index Data'!$B$9:$C$509,2,false) * 1</f>
        <v>4.61</v>
      </c>
      <c r="C157" s="9">
        <f>vlookup(A157,'Hourly .XBT Index Data'!$B$9:$C$509,2,false) * 1</f>
        <v>415.96</v>
      </c>
    </row>
    <row r="158">
      <c r="A158" s="27">
        <f>'Hourly .BVOL24H Index Data'!B158</f>
        <v>42439.75</v>
      </c>
      <c r="B158" s="32">
        <f>vlookup(A158,'Hourly .BVOL7D Index Data'!$B$9:$C$509,2,false) * 1</f>
        <v>4.61</v>
      </c>
      <c r="C158" s="9">
        <f>vlookup(A158,'Hourly .XBT Index Data'!$B$9:$C$509,2,false) * 1</f>
        <v>415.88</v>
      </c>
    </row>
    <row r="159">
      <c r="A159" s="27">
        <f>'Hourly .BVOL24H Index Data'!B159</f>
        <v>42439.70833</v>
      </c>
      <c r="B159" s="32">
        <f>vlookup(A159,'Hourly .BVOL7D Index Data'!$B$9:$C$509,2,false) * 1</f>
        <v>4.62</v>
      </c>
      <c r="C159" s="9">
        <f>vlookup(A159,'Hourly .XBT Index Data'!$B$9:$C$509,2,false) * 1</f>
        <v>414.88</v>
      </c>
    </row>
    <row r="160">
      <c r="A160" s="27">
        <f>'Hourly .BVOL24H Index Data'!B160</f>
        <v>42439.66667</v>
      </c>
      <c r="B160" s="32">
        <f>vlookup(A160,'Hourly .BVOL7D Index Data'!$B$9:$C$509,2,false) * 1</f>
        <v>4.62</v>
      </c>
      <c r="C160" s="9">
        <f>vlookup(A160,'Hourly .XBT Index Data'!$B$9:$C$509,2,false) * 1</f>
        <v>415.74</v>
      </c>
    </row>
    <row r="161">
      <c r="A161" s="27">
        <f>'Hourly .BVOL24H Index Data'!B161</f>
        <v>42439.625</v>
      </c>
      <c r="B161" s="32">
        <f>vlookup(A161,'Hourly .BVOL7D Index Data'!$B$9:$C$509,2,false) * 1</f>
        <v>4.63</v>
      </c>
      <c r="C161" s="9">
        <f>vlookup(A161,'Hourly .XBT Index Data'!$B$9:$C$509,2,false) * 1</f>
        <v>415.48</v>
      </c>
    </row>
    <row r="162">
      <c r="A162" s="27">
        <f>'Hourly .BVOL24H Index Data'!B162</f>
        <v>42439.58333</v>
      </c>
      <c r="B162" s="32">
        <f>vlookup(A162,'Hourly .BVOL7D Index Data'!$B$9:$C$509,2,false) * 1</f>
        <v>4.64</v>
      </c>
      <c r="C162" s="9">
        <f>vlookup(A162,'Hourly .XBT Index Data'!$B$9:$C$509,2,false) * 1</f>
        <v>413.92</v>
      </c>
    </row>
    <row r="163">
      <c r="A163" s="27">
        <f>'Hourly .BVOL24H Index Data'!B163</f>
        <v>42439.54167</v>
      </c>
      <c r="B163" s="32">
        <f>vlookup(A163,'Hourly .BVOL7D Index Data'!$B$9:$C$509,2,false) * 1</f>
        <v>4.64</v>
      </c>
      <c r="C163" s="9">
        <f>vlookup(A163,'Hourly .XBT Index Data'!$B$9:$C$509,2,false) * 1</f>
        <v>413.51</v>
      </c>
    </row>
    <row r="164">
      <c r="A164" s="27">
        <f>'Hourly .BVOL24H Index Data'!B164</f>
        <v>42439.5</v>
      </c>
      <c r="B164" s="32">
        <f>vlookup(A164,'Hourly .BVOL7D Index Data'!$B$9:$C$509,2,false) * 1</f>
        <v>4.64</v>
      </c>
      <c r="C164" s="9">
        <f>vlookup(A164,'Hourly .XBT Index Data'!$B$9:$C$509,2,false) * 1</f>
        <v>411.88</v>
      </c>
    </row>
    <row r="165">
      <c r="A165" s="27">
        <f>'Hourly .BVOL24H Index Data'!B165</f>
        <v>42439.45833</v>
      </c>
      <c r="B165" s="32">
        <f>vlookup(A165,'Hourly .BVOL7D Index Data'!$B$9:$C$509,2,false) * 1</f>
        <v>4.64</v>
      </c>
      <c r="C165" s="9">
        <f>vlookup(A165,'Hourly .XBT Index Data'!$B$9:$C$509,2,false) * 1</f>
        <v>411.92</v>
      </c>
    </row>
    <row r="166">
      <c r="A166" s="27">
        <f>'Hourly .BVOL24H Index Data'!B166</f>
        <v>42439.41667</v>
      </c>
      <c r="B166" s="32">
        <f>vlookup(A166,'Hourly .BVOL7D Index Data'!$B$9:$C$509,2,false) * 1</f>
        <v>4.64</v>
      </c>
      <c r="C166" s="9">
        <f>vlookup(A166,'Hourly .XBT Index Data'!$B$9:$C$509,2,false) * 1</f>
        <v>412.43</v>
      </c>
    </row>
    <row r="167">
      <c r="A167" s="27">
        <f>'Hourly .BVOL24H Index Data'!B167</f>
        <v>42439.375</v>
      </c>
      <c r="B167" s="32">
        <f>vlookup(A167,'Hourly .BVOL7D Index Data'!$B$9:$C$509,2,false) * 1</f>
        <v>4.65</v>
      </c>
      <c r="C167" s="9">
        <f>vlookup(A167,'Hourly .XBT Index Data'!$B$9:$C$509,2,false) * 1</f>
        <v>411.76</v>
      </c>
    </row>
    <row r="168">
      <c r="A168" s="27">
        <f>'Hourly .BVOL24H Index Data'!B168</f>
        <v>42439.33333</v>
      </c>
      <c r="B168" s="32">
        <f>vlookup(A168,'Hourly .BVOL7D Index Data'!$B$9:$C$509,2,false) * 1</f>
        <v>4.65</v>
      </c>
      <c r="C168" s="9">
        <f>vlookup(A168,'Hourly .XBT Index Data'!$B$9:$C$509,2,false) * 1</f>
        <v>412.02</v>
      </c>
    </row>
    <row r="169">
      <c r="A169" s="27">
        <f>'Hourly .BVOL24H Index Data'!B169</f>
        <v>42439.29167</v>
      </c>
      <c r="B169" s="32">
        <f>vlookup(A169,'Hourly .BVOL7D Index Data'!$B$9:$C$509,2,false) * 1</f>
        <v>4.67</v>
      </c>
      <c r="C169" s="9">
        <f>vlookup(A169,'Hourly .XBT Index Data'!$B$9:$C$509,2,false) * 1</f>
        <v>412.02</v>
      </c>
    </row>
    <row r="170">
      <c r="A170" s="27">
        <f>'Hourly .BVOL24H Index Data'!B170</f>
        <v>42439.25</v>
      </c>
      <c r="B170" s="32">
        <f>vlookup(A170,'Hourly .BVOL7D Index Data'!$B$9:$C$509,2,false) * 1</f>
        <v>4.68</v>
      </c>
      <c r="C170" s="9">
        <f>vlookup(A170,'Hourly .XBT Index Data'!$B$9:$C$509,2,false) * 1</f>
        <v>411.72</v>
      </c>
    </row>
    <row r="171">
      <c r="A171" s="27">
        <f>'Hourly .BVOL24H Index Data'!B171</f>
        <v>42439.20833</v>
      </c>
      <c r="B171" s="32">
        <f>vlookup(A171,'Hourly .BVOL7D Index Data'!$B$9:$C$509,2,false) * 1</f>
        <v>4.72</v>
      </c>
      <c r="C171" s="9">
        <f>vlookup(A171,'Hourly .XBT Index Data'!$B$9:$C$509,2,false) * 1</f>
        <v>411.34</v>
      </c>
    </row>
    <row r="172">
      <c r="A172" s="27">
        <f>'Hourly .BVOL24H Index Data'!B172</f>
        <v>42439.16667</v>
      </c>
      <c r="B172" s="32">
        <f>vlookup(A172,'Hourly .BVOL7D Index Data'!$B$9:$C$509,2,false) * 1</f>
        <v>4.72</v>
      </c>
      <c r="C172" s="9">
        <f>vlookup(A172,'Hourly .XBT Index Data'!$B$9:$C$509,2,false) * 1</f>
        <v>411.81</v>
      </c>
    </row>
    <row r="173">
      <c r="A173" s="27">
        <f>'Hourly .BVOL24H Index Data'!B173</f>
        <v>42439.125</v>
      </c>
      <c r="B173" s="32">
        <f>vlookup(A173,'Hourly .BVOL7D Index Data'!$B$9:$C$509,2,false) * 1</f>
        <v>4.73</v>
      </c>
      <c r="C173" s="9">
        <f>vlookup(A173,'Hourly .XBT Index Data'!$B$9:$C$509,2,false) * 1</f>
        <v>411.24</v>
      </c>
    </row>
    <row r="174">
      <c r="A174" s="27">
        <f>'Hourly .BVOL24H Index Data'!B174</f>
        <v>42439.08333</v>
      </c>
      <c r="B174" s="32">
        <f>vlookup(A174,'Hourly .BVOL7D Index Data'!$B$9:$C$509,2,false) * 1</f>
        <v>4.73</v>
      </c>
      <c r="C174" s="9">
        <f>vlookup(A174,'Hourly .XBT Index Data'!$B$9:$C$509,2,false) * 1</f>
        <v>412.09</v>
      </c>
    </row>
    <row r="175">
      <c r="A175" s="27">
        <f>'Hourly .BVOL24H Index Data'!B175</f>
        <v>42439.04167</v>
      </c>
      <c r="B175" s="32">
        <f>vlookup(A175,'Hourly .BVOL7D Index Data'!$B$9:$C$509,2,false) * 1</f>
        <v>4.75</v>
      </c>
      <c r="C175" s="9">
        <f>vlookup(A175,'Hourly .XBT Index Data'!$B$9:$C$509,2,false) * 1</f>
        <v>411.9</v>
      </c>
    </row>
    <row r="176">
      <c r="A176" s="27">
        <f>'Hourly .BVOL24H Index Data'!B176</f>
        <v>42439</v>
      </c>
      <c r="B176" s="32">
        <f>vlookup(A176,'Hourly .BVOL7D Index Data'!$B$9:$C$509,2,false) * 1</f>
        <v>4.83</v>
      </c>
      <c r="C176" s="9">
        <f>vlookup(A176,'Hourly .XBT Index Data'!$B$9:$C$509,2,false) * 1</f>
        <v>412.73</v>
      </c>
    </row>
    <row r="177">
      <c r="A177" s="27">
        <f>'Hourly .BVOL24H Index Data'!B177</f>
        <v>42438.95833</v>
      </c>
      <c r="B177" s="32">
        <f>vlookup(A177,'Hourly .BVOL7D Index Data'!$B$9:$C$509,2,false) * 1</f>
        <v>4.86</v>
      </c>
      <c r="C177" s="9">
        <f>vlookup(A177,'Hourly .XBT Index Data'!$B$9:$C$509,2,false) * 1</f>
        <v>412.14</v>
      </c>
    </row>
    <row r="178">
      <c r="A178" s="27">
        <f>'Hourly .BVOL24H Index Data'!B178</f>
        <v>42438.91667</v>
      </c>
      <c r="B178" s="32">
        <f>vlookup(A178,'Hourly .BVOL7D Index Data'!$B$9:$C$509,2,false) * 1</f>
        <v>4.88</v>
      </c>
      <c r="C178" s="9">
        <f>vlookup(A178,'Hourly .XBT Index Data'!$B$9:$C$509,2,false) * 1</f>
        <v>411.49</v>
      </c>
    </row>
    <row r="179">
      <c r="A179" s="27">
        <f>'Hourly .BVOL24H Index Data'!B179</f>
        <v>42438.875</v>
      </c>
      <c r="B179" s="32">
        <f>vlookup(A179,'Hourly .BVOL7D Index Data'!$B$9:$C$509,2,false) * 1</f>
        <v>4.88</v>
      </c>
      <c r="C179" s="9">
        <f>vlookup(A179,'Hourly .XBT Index Data'!$B$9:$C$509,2,false) * 1</f>
        <v>411.84</v>
      </c>
    </row>
    <row r="180">
      <c r="A180" s="27">
        <f>'Hourly .BVOL24H Index Data'!B180</f>
        <v>42438.83333</v>
      </c>
      <c r="B180" s="32">
        <f>vlookup(A180,'Hourly .BVOL7D Index Data'!$B$9:$C$509,2,false) * 1</f>
        <v>4.88</v>
      </c>
      <c r="C180" s="9">
        <f>vlookup(A180,'Hourly .XBT Index Data'!$B$9:$C$509,2,false) * 1</f>
        <v>411.13</v>
      </c>
    </row>
    <row r="181">
      <c r="A181" s="27">
        <f>'Hourly .BVOL24H Index Data'!B181</f>
        <v>42438.79167</v>
      </c>
      <c r="B181" s="32">
        <f>vlookup(A181,'Hourly .BVOL7D Index Data'!$B$9:$C$509,2,false) * 1</f>
        <v>4.87</v>
      </c>
      <c r="C181" s="9">
        <f>vlookup(A181,'Hourly .XBT Index Data'!$B$9:$C$509,2,false) * 1</f>
        <v>413.3</v>
      </c>
    </row>
    <row r="182">
      <c r="A182" s="27">
        <f>'Hourly .BVOL24H Index Data'!B182</f>
        <v>42438.75</v>
      </c>
      <c r="B182" s="32">
        <f>vlookup(A182,'Hourly .BVOL7D Index Data'!$B$9:$C$509,2,false) * 1</f>
        <v>4.88</v>
      </c>
      <c r="C182" s="9">
        <f>vlookup(A182,'Hourly .XBT Index Data'!$B$9:$C$509,2,false) * 1</f>
        <v>413.41</v>
      </c>
    </row>
    <row r="183">
      <c r="A183" s="27">
        <f>'Hourly .BVOL24H Index Data'!B183</f>
        <v>42438.70833</v>
      </c>
      <c r="B183" s="32">
        <f>vlookup(A183,'Hourly .BVOL7D Index Data'!$B$9:$C$509,2,false) * 1</f>
        <v>4.88</v>
      </c>
      <c r="C183" s="9">
        <f>vlookup(A183,'Hourly .XBT Index Data'!$B$9:$C$509,2,false) * 1</f>
        <v>413.89</v>
      </c>
    </row>
    <row r="184">
      <c r="A184" s="27">
        <f>'Hourly .BVOL24H Index Data'!B184</f>
        <v>42438.66667</v>
      </c>
      <c r="B184" s="32">
        <f>vlookup(A184,'Hourly .BVOL7D Index Data'!$B$9:$C$509,2,false) * 1</f>
        <v>4.87</v>
      </c>
      <c r="C184" s="9">
        <f>vlookup(A184,'Hourly .XBT Index Data'!$B$9:$C$509,2,false) * 1</f>
        <v>412.36</v>
      </c>
    </row>
    <row r="185">
      <c r="A185" s="27">
        <f>'Hourly .BVOL24H Index Data'!B185</f>
        <v>42438.625</v>
      </c>
      <c r="B185" s="32">
        <f>vlookup(A185,'Hourly .BVOL7D Index Data'!$B$9:$C$509,2,false) * 1</f>
        <v>4.85</v>
      </c>
      <c r="C185" s="9">
        <f>vlookup(A185,'Hourly .XBT Index Data'!$B$9:$C$509,2,false) * 1</f>
        <v>411.07</v>
      </c>
    </row>
    <row r="186">
      <c r="A186" s="27">
        <f>'Hourly .BVOL24H Index Data'!B186</f>
        <v>42438.58333</v>
      </c>
      <c r="B186" s="32">
        <f>vlookup(A186,'Hourly .BVOL7D Index Data'!$B$9:$C$509,2,false) * 1</f>
        <v>4.86</v>
      </c>
      <c r="C186" s="9">
        <f>vlookup(A186,'Hourly .XBT Index Data'!$B$9:$C$509,2,false) * 1</f>
        <v>411.1</v>
      </c>
    </row>
    <row r="187">
      <c r="A187" s="27">
        <f>'Hourly .BVOL24H Index Data'!B187</f>
        <v>42438.54167</v>
      </c>
      <c r="B187" s="32">
        <f>vlookup(A187,'Hourly .BVOL7D Index Data'!$B$9:$C$509,2,false) * 1</f>
        <v>4.9</v>
      </c>
      <c r="C187" s="9">
        <f>vlookup(A187,'Hourly .XBT Index Data'!$B$9:$C$509,2,false) * 1</f>
        <v>410.99</v>
      </c>
    </row>
    <row r="188">
      <c r="A188" s="27">
        <f>'Hourly .BVOL24H Index Data'!B188</f>
        <v>42438.5</v>
      </c>
      <c r="B188" s="32">
        <f>vlookup(A188,'Hourly .BVOL7D Index Data'!$B$9:$C$509,2,false) * 1</f>
        <v>4.92</v>
      </c>
      <c r="C188" s="9">
        <f>vlookup(A188,'Hourly .XBT Index Data'!$B$9:$C$509,2,false) * 1</f>
        <v>411.07</v>
      </c>
    </row>
    <row r="189">
      <c r="A189" s="27">
        <f>'Hourly .BVOL24H Index Data'!B189</f>
        <v>42438.45833</v>
      </c>
      <c r="B189" s="32">
        <f>vlookup(A189,'Hourly .BVOL7D Index Data'!$B$9:$C$509,2,false) * 1</f>
        <v>4.92</v>
      </c>
      <c r="C189" s="9">
        <f>vlookup(A189,'Hourly .XBT Index Data'!$B$9:$C$509,2,false) * 1</f>
        <v>411.82</v>
      </c>
    </row>
    <row r="190">
      <c r="A190" s="27">
        <f>'Hourly .BVOL24H Index Data'!B190</f>
        <v>42438.41667</v>
      </c>
      <c r="B190" s="32">
        <f>vlookup(A190,'Hourly .BVOL7D Index Data'!$B$9:$C$509,2,false) * 1</f>
        <v>4.92</v>
      </c>
      <c r="C190" s="9">
        <f>vlookup(A190,'Hourly .XBT Index Data'!$B$9:$C$509,2,false) * 1</f>
        <v>410.56</v>
      </c>
    </row>
    <row r="191">
      <c r="A191" s="27">
        <f>'Hourly .BVOL24H Index Data'!B191</f>
        <v>42438.375</v>
      </c>
      <c r="B191" s="32">
        <f>vlookup(A191,'Hourly .BVOL7D Index Data'!$B$9:$C$509,2,false) * 1</f>
        <v>4.92</v>
      </c>
      <c r="C191" s="9">
        <f>vlookup(A191,'Hourly .XBT Index Data'!$B$9:$C$509,2,false) * 1</f>
        <v>410.13</v>
      </c>
    </row>
    <row r="192">
      <c r="A192" s="27">
        <f>'Hourly .BVOL24H Index Data'!B192</f>
        <v>42438.33333</v>
      </c>
      <c r="B192" s="32">
        <f>vlookup(A192,'Hourly .BVOL7D Index Data'!$B$9:$C$509,2,false) * 1</f>
        <v>4.93</v>
      </c>
      <c r="C192" s="9">
        <f>vlookup(A192,'Hourly .XBT Index Data'!$B$9:$C$509,2,false) * 1</f>
        <v>410.15</v>
      </c>
    </row>
    <row r="193">
      <c r="A193" s="27">
        <f>'Hourly .BVOL24H Index Data'!B193</f>
        <v>42438.29167</v>
      </c>
      <c r="B193" s="32">
        <f>vlookup(A193,'Hourly .BVOL7D Index Data'!$B$9:$C$509,2,false) * 1</f>
        <v>4.93</v>
      </c>
      <c r="C193" s="9">
        <f>vlookup(A193,'Hourly .XBT Index Data'!$B$9:$C$509,2,false) * 1</f>
        <v>410.36</v>
      </c>
    </row>
    <row r="194">
      <c r="A194" s="27">
        <f>'Hourly .BVOL24H Index Data'!B194</f>
        <v>42438.25</v>
      </c>
      <c r="B194" s="32">
        <f>vlookup(A194,'Hourly .BVOL7D Index Data'!$B$9:$C$509,2,false) * 1</f>
        <v>4.93</v>
      </c>
      <c r="C194" s="9">
        <f>vlookup(A194,'Hourly .XBT Index Data'!$B$9:$C$509,2,false) * 1</f>
        <v>410.32</v>
      </c>
    </row>
    <row r="195">
      <c r="A195" s="27">
        <f>'Hourly .BVOL24H Index Data'!B195</f>
        <v>42438.20833</v>
      </c>
      <c r="B195" s="32">
        <f>vlookup(A195,'Hourly .BVOL7D Index Data'!$B$9:$C$509,2,false) * 1</f>
        <v>4.94</v>
      </c>
      <c r="C195" s="9">
        <f>vlookup(A195,'Hourly .XBT Index Data'!$B$9:$C$509,2,false) * 1</f>
        <v>410.43</v>
      </c>
    </row>
    <row r="196">
      <c r="A196" s="27">
        <f>'Hourly .BVOL24H Index Data'!B196</f>
        <v>42438.16667</v>
      </c>
      <c r="B196" s="32">
        <f>vlookup(A196,'Hourly .BVOL7D Index Data'!$B$9:$C$509,2,false) * 1</f>
        <v>4.94</v>
      </c>
      <c r="C196" s="9">
        <f>vlookup(A196,'Hourly .XBT Index Data'!$B$9:$C$509,2,false) * 1</f>
        <v>410.68</v>
      </c>
    </row>
    <row r="197">
      <c r="A197" s="27">
        <f>'Hourly .BVOL24H Index Data'!B197</f>
        <v>42438.125</v>
      </c>
      <c r="B197" s="32">
        <f>vlookup(A197,'Hourly .BVOL7D Index Data'!$B$9:$C$509,2,false) * 1</f>
        <v>4.94</v>
      </c>
      <c r="C197" s="9">
        <f>vlookup(A197,'Hourly .XBT Index Data'!$B$9:$C$509,2,false) * 1</f>
        <v>411.04</v>
      </c>
    </row>
    <row r="198">
      <c r="A198" s="27">
        <f>'Hourly .BVOL24H Index Data'!B198</f>
        <v>42438.08333</v>
      </c>
      <c r="B198" s="32">
        <f>vlookup(A198,'Hourly .BVOL7D Index Data'!$B$9:$C$509,2,false) * 1</f>
        <v>4.94</v>
      </c>
      <c r="C198" s="9">
        <f>vlookup(A198,'Hourly .XBT Index Data'!$B$9:$C$509,2,false) * 1</f>
        <v>410.79</v>
      </c>
    </row>
    <row r="199">
      <c r="A199" s="27">
        <f>'Hourly .BVOL24H Index Data'!B199</f>
        <v>42438.04167</v>
      </c>
      <c r="B199" s="32">
        <f>vlookup(A199,'Hourly .BVOL7D Index Data'!$B$9:$C$509,2,false) * 1</f>
        <v>4.94</v>
      </c>
      <c r="C199" s="9">
        <f>vlookup(A199,'Hourly .XBT Index Data'!$B$9:$C$509,2,false) * 1</f>
        <v>410.09</v>
      </c>
    </row>
    <row r="200">
      <c r="A200" s="27">
        <f>'Hourly .BVOL24H Index Data'!B200</f>
        <v>42438</v>
      </c>
      <c r="B200" s="32">
        <f>vlookup(A200,'Hourly .BVOL7D Index Data'!$B$9:$C$509,2,false) * 1</f>
        <v>4.94</v>
      </c>
      <c r="C200" s="9">
        <f>vlookup(A200,'Hourly .XBT Index Data'!$B$9:$C$509,2,false) * 1</f>
        <v>411.83</v>
      </c>
    </row>
    <row r="201">
      <c r="A201" s="27">
        <f>'Hourly .BVOL24H Index Data'!B201</f>
        <v>42437.95833</v>
      </c>
      <c r="B201" s="32">
        <f>vlookup(A201,'Hourly .BVOL7D Index Data'!$B$9:$C$509,2,false) * 1</f>
        <v>4.95</v>
      </c>
      <c r="C201" s="9">
        <f>vlookup(A201,'Hourly .XBT Index Data'!$B$9:$C$509,2,false) * 1</f>
        <v>411.72</v>
      </c>
    </row>
    <row r="202">
      <c r="A202" s="27">
        <f>'Hourly .BVOL24H Index Data'!B202</f>
        <v>42437.91667</v>
      </c>
      <c r="B202" s="32">
        <f>vlookup(A202,'Hourly .BVOL7D Index Data'!$B$9:$C$509,2,false) * 1</f>
        <v>4.94</v>
      </c>
      <c r="C202" s="9">
        <f>vlookup(A202,'Hourly .XBT Index Data'!$B$9:$C$509,2,false) * 1</f>
        <v>411.43</v>
      </c>
    </row>
    <row r="203">
      <c r="A203" s="27">
        <f>'Hourly .BVOL24H Index Data'!B203</f>
        <v>42437.875</v>
      </c>
      <c r="B203" s="32">
        <f>vlookup(A203,'Hourly .BVOL7D Index Data'!$B$9:$C$509,2,false) * 1</f>
        <v>4.94</v>
      </c>
      <c r="C203" s="9">
        <f>vlookup(A203,'Hourly .XBT Index Data'!$B$9:$C$509,2,false) * 1</f>
        <v>411.56</v>
      </c>
    </row>
    <row r="204">
      <c r="A204" s="27">
        <f>'Hourly .BVOL24H Index Data'!B204</f>
        <v>42437.83333</v>
      </c>
      <c r="B204" s="32">
        <f>vlookup(A204,'Hourly .BVOL7D Index Data'!$B$9:$C$509,2,false) * 1</f>
        <v>4.94</v>
      </c>
      <c r="C204" s="9">
        <f>vlookup(A204,'Hourly .XBT Index Data'!$B$9:$C$509,2,false) * 1</f>
        <v>410.79</v>
      </c>
    </row>
    <row r="205">
      <c r="A205" s="27">
        <f>'Hourly .BVOL24H Index Data'!B205</f>
        <v>42437.79167</v>
      </c>
      <c r="B205" s="32">
        <f>vlookup(A205,'Hourly .BVOL7D Index Data'!$B$9:$C$509,2,false) * 1</f>
        <v>4.96</v>
      </c>
      <c r="C205" s="9">
        <f>vlookup(A205,'Hourly .XBT Index Data'!$B$9:$C$509,2,false) * 1</f>
        <v>410.74</v>
      </c>
    </row>
    <row r="206">
      <c r="A206" s="27">
        <f>'Hourly .BVOL24H Index Data'!B206</f>
        <v>42437.75</v>
      </c>
      <c r="B206" s="32">
        <f>vlookup(A206,'Hourly .BVOL7D Index Data'!$B$9:$C$509,2,false) * 1</f>
        <v>4.97</v>
      </c>
      <c r="C206" s="9">
        <f>vlookup(A206,'Hourly .XBT Index Data'!$B$9:$C$509,2,false) * 1</f>
        <v>411.75</v>
      </c>
    </row>
    <row r="207">
      <c r="A207" s="27">
        <f>'Hourly .BVOL24H Index Data'!B207</f>
        <v>42437.70833</v>
      </c>
      <c r="B207" s="32">
        <f>vlookup(A207,'Hourly .BVOL7D Index Data'!$B$9:$C$509,2,false) * 1</f>
        <v>4.98</v>
      </c>
      <c r="C207" s="9">
        <f>vlookup(A207,'Hourly .XBT Index Data'!$B$9:$C$509,2,false) * 1</f>
        <v>411.33</v>
      </c>
    </row>
    <row r="208">
      <c r="A208" s="27">
        <f>'Hourly .BVOL24H Index Data'!B208</f>
        <v>42437.66667</v>
      </c>
      <c r="B208" s="32">
        <f>vlookup(A208,'Hourly .BVOL7D Index Data'!$B$9:$C$509,2,false) * 1</f>
        <v>5</v>
      </c>
      <c r="C208" s="9">
        <f>vlookup(A208,'Hourly .XBT Index Data'!$B$9:$C$509,2,false) * 1</f>
        <v>411.1</v>
      </c>
    </row>
    <row r="209">
      <c r="A209" s="27">
        <f>'Hourly .BVOL24H Index Data'!B209</f>
        <v>42437.625</v>
      </c>
      <c r="B209" s="32">
        <f>vlookup(A209,'Hourly .BVOL7D Index Data'!$B$9:$C$509,2,false) * 1</f>
        <v>5.01</v>
      </c>
      <c r="C209" s="9">
        <f>vlookup(A209,'Hourly .XBT Index Data'!$B$9:$C$509,2,false) * 1</f>
        <v>410.69</v>
      </c>
    </row>
    <row r="210">
      <c r="A210" s="27">
        <f>'Hourly .BVOL24H Index Data'!B210</f>
        <v>42437.58333</v>
      </c>
      <c r="B210" s="32">
        <f>vlookup(A210,'Hourly .BVOL7D Index Data'!$B$9:$C$509,2,false) * 1</f>
        <v>5.01</v>
      </c>
      <c r="C210" s="9">
        <f>vlookup(A210,'Hourly .XBT Index Data'!$B$9:$C$509,2,false) * 1</f>
        <v>409.23</v>
      </c>
    </row>
    <row r="211">
      <c r="A211" s="27">
        <f>'Hourly .BVOL24H Index Data'!B211</f>
        <v>42437.54167</v>
      </c>
      <c r="B211" s="32">
        <f>vlookup(A211,'Hourly .BVOL7D Index Data'!$B$9:$C$509,2,false) * 1</f>
        <v>5.01</v>
      </c>
      <c r="C211" s="9">
        <f>vlookup(A211,'Hourly .XBT Index Data'!$B$9:$C$509,2,false) * 1</f>
        <v>410.22</v>
      </c>
    </row>
    <row r="212">
      <c r="A212" s="27">
        <f>'Hourly .BVOL24H Index Data'!B212</f>
        <v>42437.5</v>
      </c>
      <c r="B212" s="32">
        <f>vlookup(A212,'Hourly .BVOL7D Index Data'!$B$9:$C$509,2,false) * 1</f>
        <v>5.02</v>
      </c>
      <c r="C212" s="9">
        <f>vlookup(A212,'Hourly .XBT Index Data'!$B$9:$C$509,2,false) * 1</f>
        <v>411.56</v>
      </c>
    </row>
    <row r="213">
      <c r="A213" s="27">
        <f>'Hourly .BVOL24H Index Data'!B213</f>
        <v>42437.45833</v>
      </c>
      <c r="B213" s="32">
        <f>vlookup(A213,'Hourly .BVOL7D Index Data'!$B$9:$C$509,2,false) * 1</f>
        <v>5.02</v>
      </c>
      <c r="C213" s="9">
        <f>vlookup(A213,'Hourly .XBT Index Data'!$B$9:$C$509,2,false) * 1</f>
        <v>411.75</v>
      </c>
    </row>
    <row r="214">
      <c r="A214" s="27">
        <f>'Hourly .BVOL24H Index Data'!B214</f>
        <v>42437.41667</v>
      </c>
      <c r="B214" s="32">
        <f>vlookup(A214,'Hourly .BVOL7D Index Data'!$B$9:$C$509,2,false) * 1</f>
        <v>5.02</v>
      </c>
      <c r="C214" s="9">
        <f>vlookup(A214,'Hourly .XBT Index Data'!$B$9:$C$509,2,false) * 1</f>
        <v>410.67</v>
      </c>
    </row>
    <row r="215">
      <c r="A215" s="27">
        <f>'Hourly .BVOL24H Index Data'!B215</f>
        <v>42437.375</v>
      </c>
      <c r="B215" s="32">
        <f>vlookup(A215,'Hourly .BVOL7D Index Data'!$B$9:$C$509,2,false) * 1</f>
        <v>5.05</v>
      </c>
      <c r="C215" s="9">
        <f>vlookup(A215,'Hourly .XBT Index Data'!$B$9:$C$509,2,false) * 1</f>
        <v>412.04</v>
      </c>
    </row>
    <row r="216">
      <c r="A216" s="27">
        <f>'Hourly .BVOL24H Index Data'!B216</f>
        <v>42437.33333</v>
      </c>
      <c r="B216" s="32">
        <f>vlookup(A216,'Hourly .BVOL7D Index Data'!$B$9:$C$509,2,false) * 1</f>
        <v>5.05</v>
      </c>
      <c r="C216" s="9">
        <f>vlookup(A216,'Hourly .XBT Index Data'!$B$9:$C$509,2,false) * 1</f>
        <v>413.44</v>
      </c>
    </row>
    <row r="217">
      <c r="A217" s="27">
        <f>'Hourly .BVOL24H Index Data'!B217</f>
        <v>42437.29167</v>
      </c>
      <c r="B217" s="32">
        <f>vlookup(A217,'Hourly .BVOL7D Index Data'!$B$9:$C$509,2,false) * 1</f>
        <v>5.18</v>
      </c>
      <c r="C217" s="9">
        <f>vlookup(A217,'Hourly .XBT Index Data'!$B$9:$C$509,2,false) * 1</f>
        <v>414.29</v>
      </c>
    </row>
    <row r="218">
      <c r="A218" s="27">
        <f>'Hourly .BVOL24H Index Data'!B218</f>
        <v>42437.25</v>
      </c>
      <c r="B218" s="32">
        <f>vlookup(A218,'Hourly .BVOL7D Index Data'!$B$9:$C$509,2,false) * 1</f>
        <v>5.19</v>
      </c>
      <c r="C218" s="9">
        <f>vlookup(A218,'Hourly .XBT Index Data'!$B$9:$C$509,2,false) * 1</f>
        <v>413.88</v>
      </c>
    </row>
    <row r="219">
      <c r="A219" s="27">
        <f>'Hourly .BVOL24H Index Data'!B219</f>
        <v>42437.20833</v>
      </c>
      <c r="B219" s="32">
        <f>vlookup(A219,'Hourly .BVOL7D Index Data'!$B$9:$C$509,2,false) * 1</f>
        <v>5.2</v>
      </c>
      <c r="C219" s="9">
        <f>vlookup(A219,'Hourly .XBT Index Data'!$B$9:$C$509,2,false) * 1</f>
        <v>414.43</v>
      </c>
    </row>
    <row r="220">
      <c r="A220" s="27">
        <f>'Hourly .BVOL24H Index Data'!B220</f>
        <v>42437.16667</v>
      </c>
      <c r="B220" s="32">
        <f>vlookup(A220,'Hourly .BVOL7D Index Data'!$B$9:$C$509,2,false) * 1</f>
        <v>5.2</v>
      </c>
      <c r="C220" s="9">
        <f>vlookup(A220,'Hourly .XBT Index Data'!$B$9:$C$509,2,false) * 1</f>
        <v>414.29</v>
      </c>
    </row>
    <row r="221">
      <c r="A221" s="27">
        <f>'Hourly .BVOL24H Index Data'!B221</f>
        <v>42437.125</v>
      </c>
      <c r="B221" s="32">
        <f>vlookup(A221,'Hourly .BVOL7D Index Data'!$B$9:$C$509,2,false) * 1</f>
        <v>5.2</v>
      </c>
      <c r="C221" s="9">
        <f>vlookup(A221,'Hourly .XBT Index Data'!$B$9:$C$509,2,false) * 1</f>
        <v>412.98</v>
      </c>
    </row>
    <row r="222">
      <c r="A222" s="27">
        <f>'Hourly .BVOL24H Index Data'!B222</f>
        <v>42437.08333</v>
      </c>
      <c r="B222" s="32">
        <f>vlookup(A222,'Hourly .BVOL7D Index Data'!$B$9:$C$509,2,false) * 1</f>
        <v>5.2</v>
      </c>
      <c r="C222" s="9">
        <f>vlookup(A222,'Hourly .XBT Index Data'!$B$9:$C$509,2,false) * 1</f>
        <v>413.57</v>
      </c>
    </row>
    <row r="223">
      <c r="A223" s="27">
        <f>'Hourly .BVOL24H Index Data'!B223</f>
        <v>42437.04167</v>
      </c>
      <c r="B223" s="32">
        <f>vlookup(A223,'Hourly .BVOL7D Index Data'!$B$9:$C$509,2,false) * 1</f>
        <v>5.21</v>
      </c>
      <c r="C223" s="9">
        <f>vlookup(A223,'Hourly .XBT Index Data'!$B$9:$C$509,2,false) * 1</f>
        <v>412.68</v>
      </c>
    </row>
    <row r="224">
      <c r="A224" s="27">
        <f>'Hourly .BVOL24H Index Data'!B224</f>
        <v>42437</v>
      </c>
      <c r="B224" s="32">
        <f>vlookup(A224,'Hourly .BVOL7D Index Data'!$B$9:$C$509,2,false) * 1</f>
        <v>5.22</v>
      </c>
      <c r="C224" s="9">
        <f>vlookup(A224,'Hourly .XBT Index Data'!$B$9:$C$509,2,false) * 1</f>
        <v>412.48</v>
      </c>
    </row>
    <row r="225">
      <c r="A225" s="27">
        <f>'Hourly .BVOL24H Index Data'!B225</f>
        <v>42436.95833</v>
      </c>
      <c r="B225" s="32">
        <f>vlookup(A225,'Hourly .BVOL7D Index Data'!$B$9:$C$509,2,false) * 1</f>
        <v>5.2</v>
      </c>
      <c r="C225" s="9">
        <f>vlookup(A225,'Hourly .XBT Index Data'!$B$9:$C$509,2,false) * 1</f>
        <v>413.89</v>
      </c>
    </row>
    <row r="226">
      <c r="A226" s="27">
        <f>'Hourly .BVOL24H Index Data'!B226</f>
        <v>42436.91667</v>
      </c>
      <c r="B226" s="32">
        <f>vlookup(A226,'Hourly .BVOL7D Index Data'!$B$9:$C$509,2,false) * 1</f>
        <v>5.19</v>
      </c>
      <c r="C226" s="9">
        <f>vlookup(A226,'Hourly .XBT Index Data'!$B$9:$C$509,2,false) * 1</f>
        <v>412.43</v>
      </c>
    </row>
    <row r="227">
      <c r="A227" s="27">
        <f>'Hourly .BVOL24H Index Data'!B227</f>
        <v>42436.875</v>
      </c>
      <c r="B227" s="32">
        <f>vlookup(A227,'Hourly .BVOL7D Index Data'!$B$9:$C$509,2,false) * 1</f>
        <v>5.21</v>
      </c>
      <c r="C227" s="9">
        <f>vlookup(A227,'Hourly .XBT Index Data'!$B$9:$C$509,2,false) * 1</f>
        <v>412.08</v>
      </c>
    </row>
    <row r="228">
      <c r="A228" s="27">
        <f>'Hourly .BVOL24H Index Data'!B228</f>
        <v>42436.83333</v>
      </c>
      <c r="B228" s="32">
        <f>vlookup(A228,'Hourly .BVOL7D Index Data'!$B$9:$C$509,2,false) * 1</f>
        <v>5.21</v>
      </c>
      <c r="C228" s="9">
        <f>vlookup(A228,'Hourly .XBT Index Data'!$B$9:$C$509,2,false) * 1</f>
        <v>412.38</v>
      </c>
    </row>
    <row r="229">
      <c r="A229" s="27">
        <f>'Hourly .BVOL24H Index Data'!B229</f>
        <v>42436.79167</v>
      </c>
      <c r="B229" s="32">
        <f>vlookup(A229,'Hourly .BVOL7D Index Data'!$B$9:$C$509,2,false) * 1</f>
        <v>5.21</v>
      </c>
      <c r="C229" s="9">
        <f>vlookup(A229,'Hourly .XBT Index Data'!$B$9:$C$509,2,false) * 1</f>
        <v>412.17</v>
      </c>
    </row>
    <row r="230">
      <c r="A230" s="27">
        <f>'Hourly .BVOL24H Index Data'!B230</f>
        <v>42436.75</v>
      </c>
      <c r="B230" s="32">
        <f>vlookup(A230,'Hourly .BVOL7D Index Data'!$B$9:$C$509,2,false) * 1</f>
        <v>5.21</v>
      </c>
      <c r="C230" s="9">
        <f>vlookup(A230,'Hourly .XBT Index Data'!$B$9:$C$509,2,false) * 1</f>
        <v>410.75</v>
      </c>
    </row>
    <row r="231">
      <c r="A231" s="27">
        <f>'Hourly .BVOL24H Index Data'!B231</f>
        <v>42436.70833</v>
      </c>
      <c r="B231" s="32">
        <f>vlookup(A231,'Hourly .BVOL7D Index Data'!$B$9:$C$509,2,false) * 1</f>
        <v>5.21</v>
      </c>
      <c r="C231" s="9">
        <f>vlookup(A231,'Hourly .XBT Index Data'!$B$9:$C$509,2,false) * 1</f>
        <v>410.68</v>
      </c>
    </row>
    <row r="232">
      <c r="A232" s="27">
        <f>'Hourly .BVOL24H Index Data'!B232</f>
        <v>42436.66667</v>
      </c>
      <c r="B232" s="32">
        <f>vlookup(A232,'Hourly .BVOL7D Index Data'!$B$9:$C$509,2,false) * 1</f>
        <v>5.21</v>
      </c>
      <c r="C232" s="9">
        <f>vlookup(A232,'Hourly .XBT Index Data'!$B$9:$C$509,2,false) * 1</f>
        <v>409.37</v>
      </c>
    </row>
    <row r="233">
      <c r="A233" s="27">
        <f>'Hourly .BVOL24H Index Data'!B233</f>
        <v>42436.625</v>
      </c>
      <c r="B233" s="32">
        <f>vlookup(A233,'Hourly .BVOL7D Index Data'!$B$9:$C$509,2,false) * 1</f>
        <v>5.26</v>
      </c>
      <c r="C233" s="9">
        <f>vlookup(A233,'Hourly .XBT Index Data'!$B$9:$C$509,2,false) * 1</f>
        <v>409.07</v>
      </c>
    </row>
    <row r="234">
      <c r="A234" s="27">
        <f>'Hourly .BVOL24H Index Data'!B234</f>
        <v>42436.58333</v>
      </c>
      <c r="B234" s="32">
        <f>vlookup(A234,'Hourly .BVOL7D Index Data'!$B$9:$C$509,2,false) * 1</f>
        <v>5.26</v>
      </c>
      <c r="C234" s="9">
        <f>vlookup(A234,'Hourly .XBT Index Data'!$B$9:$C$509,2,false) * 1</f>
        <v>411.65</v>
      </c>
    </row>
    <row r="235">
      <c r="A235" s="27">
        <f>'Hourly .BVOL24H Index Data'!B235</f>
        <v>42436.54167</v>
      </c>
      <c r="B235" s="32">
        <f>vlookup(A235,'Hourly .BVOL7D Index Data'!$B$9:$C$509,2,false) * 1</f>
        <v>5.26</v>
      </c>
      <c r="C235" s="9">
        <f>vlookup(A235,'Hourly .XBT Index Data'!$B$9:$C$509,2,false) * 1</f>
        <v>411.1</v>
      </c>
    </row>
    <row r="236">
      <c r="A236" s="27">
        <f>'Hourly .BVOL24H Index Data'!B236</f>
        <v>42436.5</v>
      </c>
      <c r="B236" s="32">
        <f>vlookup(A236,'Hourly .BVOL7D Index Data'!$B$9:$C$509,2,false) * 1</f>
        <v>5.26</v>
      </c>
      <c r="C236" s="9">
        <f>vlookup(A236,'Hourly .XBT Index Data'!$B$9:$C$509,2,false) * 1</f>
        <v>410.93</v>
      </c>
    </row>
    <row r="237">
      <c r="A237" s="27">
        <f>'Hourly .BVOL24H Index Data'!B237</f>
        <v>42436.45833</v>
      </c>
      <c r="B237" s="32">
        <f>vlookup(A237,'Hourly .BVOL7D Index Data'!$B$9:$C$509,2,false) * 1</f>
        <v>5.34</v>
      </c>
      <c r="C237" s="9">
        <f>vlookup(A237,'Hourly .XBT Index Data'!$B$9:$C$509,2,false) * 1</f>
        <v>408.09</v>
      </c>
    </row>
    <row r="238">
      <c r="A238" s="27">
        <f>'Hourly .BVOL24H Index Data'!B238</f>
        <v>42436.41667</v>
      </c>
      <c r="B238" s="32">
        <f>vlookup(A238,'Hourly .BVOL7D Index Data'!$B$9:$C$509,2,false) * 1</f>
        <v>5.38</v>
      </c>
      <c r="C238" s="9">
        <f>vlookup(A238,'Hourly .XBT Index Data'!$B$9:$C$509,2,false) * 1</f>
        <v>406.35</v>
      </c>
    </row>
    <row r="239">
      <c r="A239" s="27">
        <f>'Hourly .BVOL24H Index Data'!B239</f>
        <v>42436.375</v>
      </c>
      <c r="B239" s="32">
        <f>vlookup(A239,'Hourly .BVOL7D Index Data'!$B$9:$C$509,2,false) * 1</f>
        <v>5.38</v>
      </c>
      <c r="C239" s="9">
        <f>vlookup(A239,'Hourly .XBT Index Data'!$B$9:$C$509,2,false) * 1</f>
        <v>406.48</v>
      </c>
    </row>
    <row r="240">
      <c r="A240" s="27">
        <f>'Hourly .BVOL24H Index Data'!B240</f>
        <v>42436.33333</v>
      </c>
      <c r="B240" s="32">
        <f>vlookup(A240,'Hourly .BVOL7D Index Data'!$B$9:$C$509,2,false) * 1</f>
        <v>5.39</v>
      </c>
      <c r="C240" s="9">
        <f>vlookup(A240,'Hourly .XBT Index Data'!$B$9:$C$509,2,false) * 1</f>
        <v>406.35</v>
      </c>
    </row>
    <row r="241">
      <c r="A241" s="27">
        <f>'Hourly .BVOL24H Index Data'!B241</f>
        <v>42436.29167</v>
      </c>
      <c r="B241" s="32">
        <f>vlookup(A241,'Hourly .BVOL7D Index Data'!$B$9:$C$509,2,false) * 1</f>
        <v>5.4</v>
      </c>
      <c r="C241" s="9">
        <f>vlookup(A241,'Hourly .XBT Index Data'!$B$9:$C$509,2,false) * 1</f>
        <v>405.62</v>
      </c>
    </row>
    <row r="242">
      <c r="A242" s="27">
        <f>'Hourly .BVOL24H Index Data'!B242</f>
        <v>42436.25</v>
      </c>
      <c r="B242" s="32">
        <f>vlookup(A242,'Hourly .BVOL7D Index Data'!$B$9:$C$509,2,false) * 1</f>
        <v>5.39</v>
      </c>
      <c r="C242" s="9">
        <f>vlookup(A242,'Hourly .XBT Index Data'!$B$9:$C$509,2,false) * 1</f>
        <v>405.08</v>
      </c>
    </row>
    <row r="243">
      <c r="A243" s="27">
        <f>'Hourly .BVOL24H Index Data'!B243</f>
        <v>42436.20833</v>
      </c>
      <c r="B243" s="32">
        <f>vlookup(A243,'Hourly .BVOL7D Index Data'!$B$9:$C$509,2,false) * 1</f>
        <v>5.39</v>
      </c>
      <c r="C243" s="9">
        <f>vlookup(A243,'Hourly .XBT Index Data'!$B$9:$C$509,2,false) * 1</f>
        <v>405.63</v>
      </c>
    </row>
    <row r="244">
      <c r="A244" s="27">
        <f>'Hourly .BVOL24H Index Data'!B244</f>
        <v>42436.16667</v>
      </c>
      <c r="B244" s="32">
        <f>vlookup(A244,'Hourly .BVOL7D Index Data'!$B$9:$C$509,2,false) * 1</f>
        <v>5.38</v>
      </c>
      <c r="C244" s="9">
        <f>vlookup(A244,'Hourly .XBT Index Data'!$B$9:$C$509,2,false) * 1</f>
        <v>407.07</v>
      </c>
    </row>
    <row r="245">
      <c r="A245" s="27">
        <f>'Hourly .BVOL24H Index Data'!B245</f>
        <v>42436.125</v>
      </c>
      <c r="B245" s="32">
        <f>vlookup(A245,'Hourly .BVOL7D Index Data'!$B$9:$C$509,2,false) * 1</f>
        <v>5.38</v>
      </c>
      <c r="C245" s="9">
        <f>vlookup(A245,'Hourly .XBT Index Data'!$B$9:$C$509,2,false) * 1</f>
        <v>405.01</v>
      </c>
    </row>
    <row r="246">
      <c r="A246" s="27">
        <f>'Hourly .BVOL24H Index Data'!B246</f>
        <v>42436.08333</v>
      </c>
      <c r="B246" s="32">
        <f>vlookup(A246,'Hourly .BVOL7D Index Data'!$B$9:$C$509,2,false) * 1</f>
        <v>5.39</v>
      </c>
      <c r="C246" s="9">
        <f>vlookup(A246,'Hourly .XBT Index Data'!$B$9:$C$509,2,false) * 1</f>
        <v>404.07</v>
      </c>
    </row>
    <row r="247">
      <c r="A247" s="27">
        <f>'Hourly .BVOL24H Index Data'!B247</f>
        <v>42436.04167</v>
      </c>
      <c r="B247" s="32">
        <f>vlookup(A247,'Hourly .BVOL7D Index Data'!$B$9:$C$509,2,false) * 1</f>
        <v>5.41</v>
      </c>
      <c r="C247" s="9">
        <f>vlookup(A247,'Hourly .XBT Index Data'!$B$9:$C$509,2,false) * 1</f>
        <v>404</v>
      </c>
    </row>
    <row r="248">
      <c r="A248" s="27">
        <f>'Hourly .BVOL24H Index Data'!B248</f>
        <v>42436</v>
      </c>
      <c r="B248" s="32">
        <f>vlookup(A248,'Hourly .BVOL7D Index Data'!$B$9:$C$509,2,false) * 1</f>
        <v>5.42</v>
      </c>
      <c r="C248" s="9">
        <f>vlookup(A248,'Hourly .XBT Index Data'!$B$9:$C$509,2,false) * 1</f>
        <v>403.82</v>
      </c>
    </row>
    <row r="249">
      <c r="A249" s="27">
        <f>'Hourly .BVOL24H Index Data'!B249</f>
        <v>42435.95833</v>
      </c>
      <c r="B249" s="32">
        <f>vlookup(A249,'Hourly .BVOL7D Index Data'!$B$9:$C$509,2,false) * 1</f>
        <v>5.35</v>
      </c>
      <c r="C249" s="9">
        <f>vlookup(A249,'Hourly .XBT Index Data'!$B$9:$C$509,2,false) * 1</f>
        <v>408.26</v>
      </c>
    </row>
    <row r="250">
      <c r="A250" s="27">
        <f>'Hourly .BVOL24H Index Data'!B250</f>
        <v>42435.91667</v>
      </c>
      <c r="B250" s="32">
        <f>vlookup(A250,'Hourly .BVOL7D Index Data'!$B$9:$C$509,2,false) * 1</f>
        <v>5.35</v>
      </c>
      <c r="C250" s="9">
        <f>vlookup(A250,'Hourly .XBT Index Data'!$B$9:$C$509,2,false) * 1</f>
        <v>407.28</v>
      </c>
    </row>
    <row r="251">
      <c r="A251" s="27">
        <f>'Hourly .BVOL24H Index Data'!B251</f>
        <v>42435.875</v>
      </c>
      <c r="B251" s="32">
        <f>vlookup(A251,'Hourly .BVOL7D Index Data'!$B$9:$C$509,2,false) * 1</f>
        <v>5.35</v>
      </c>
      <c r="C251" s="9">
        <f>vlookup(A251,'Hourly .XBT Index Data'!$B$9:$C$509,2,false) * 1</f>
        <v>407.66</v>
      </c>
    </row>
    <row r="252">
      <c r="A252" s="27">
        <f>'Hourly .BVOL24H Index Data'!B252</f>
        <v>42435.83333</v>
      </c>
      <c r="B252" s="32">
        <f>vlookup(A252,'Hourly .BVOL7D Index Data'!$B$9:$C$509,2,false) * 1</f>
        <v>5.33</v>
      </c>
      <c r="C252" s="9">
        <f>vlookup(A252,'Hourly .XBT Index Data'!$B$9:$C$509,2,false) * 1</f>
        <v>408.15</v>
      </c>
    </row>
    <row r="253">
      <c r="A253" s="27">
        <f>'Hourly .BVOL24H Index Data'!B253</f>
        <v>42435.79167</v>
      </c>
      <c r="B253" s="32">
        <f>vlookup(A253,'Hourly .BVOL7D Index Data'!$B$9:$C$509,2,false) * 1</f>
        <v>5.33</v>
      </c>
      <c r="C253" s="9">
        <f>vlookup(A253,'Hourly .XBT Index Data'!$B$9:$C$509,2,false) * 1</f>
        <v>407.94</v>
      </c>
    </row>
    <row r="254">
      <c r="A254" s="27">
        <f>'Hourly .BVOL24H Index Data'!B254</f>
        <v>42435.75</v>
      </c>
      <c r="B254" s="32">
        <f>vlookup(A254,'Hourly .BVOL7D Index Data'!$B$9:$C$509,2,false) * 1</f>
        <v>5.33</v>
      </c>
      <c r="C254" s="9">
        <f>vlookup(A254,'Hourly .XBT Index Data'!$B$9:$C$509,2,false) * 1</f>
        <v>407.88</v>
      </c>
    </row>
    <row r="255">
      <c r="A255" s="27">
        <f>'Hourly .BVOL24H Index Data'!B255</f>
        <v>42435.70833</v>
      </c>
      <c r="B255" s="32">
        <f>vlookup(A255,'Hourly .BVOL7D Index Data'!$B$9:$C$509,2,false) * 1</f>
        <v>5.33</v>
      </c>
      <c r="C255" s="9">
        <f>vlookup(A255,'Hourly .XBT Index Data'!$B$9:$C$509,2,false) * 1</f>
        <v>408.25</v>
      </c>
    </row>
    <row r="256">
      <c r="A256" s="27">
        <f>'Hourly .BVOL24H Index Data'!B256</f>
        <v>42435.66667</v>
      </c>
      <c r="B256" s="32">
        <f>vlookup(A256,'Hourly .BVOL7D Index Data'!$B$9:$C$509,2,false) * 1</f>
        <v>5.33</v>
      </c>
      <c r="C256" s="9">
        <f>vlookup(A256,'Hourly .XBT Index Data'!$B$9:$C$509,2,false) * 1</f>
        <v>409.34</v>
      </c>
    </row>
    <row r="257">
      <c r="A257" s="27">
        <f>'Hourly .BVOL24H Index Data'!B257</f>
        <v>42435.625</v>
      </c>
      <c r="B257" s="32">
        <f>vlookup(A257,'Hourly .BVOL7D Index Data'!$B$9:$C$509,2,false) * 1</f>
        <v>5.32</v>
      </c>
      <c r="C257" s="9">
        <f>vlookup(A257,'Hourly .XBT Index Data'!$B$9:$C$509,2,false) * 1</f>
        <v>405.55</v>
      </c>
    </row>
    <row r="258">
      <c r="A258" s="27">
        <f>'Hourly .BVOL24H Index Data'!B258</f>
        <v>42435.58333</v>
      </c>
      <c r="B258" s="32">
        <f>vlookup(A258,'Hourly .BVOL7D Index Data'!$B$9:$C$509,2,false) * 1</f>
        <v>5.36</v>
      </c>
      <c r="C258" s="9">
        <f>vlookup(A258,'Hourly .XBT Index Data'!$B$9:$C$509,2,false) * 1</f>
        <v>404.32</v>
      </c>
    </row>
    <row r="259">
      <c r="A259" s="27">
        <f>'Hourly .BVOL24H Index Data'!B259</f>
        <v>42435.54167</v>
      </c>
      <c r="B259" s="32">
        <f>vlookup(A259,'Hourly .BVOL7D Index Data'!$B$9:$C$509,2,false) * 1</f>
        <v>5.35</v>
      </c>
      <c r="C259" s="9">
        <f>vlookup(A259,'Hourly .XBT Index Data'!$B$9:$C$509,2,false) * 1</f>
        <v>403.78</v>
      </c>
    </row>
    <row r="260">
      <c r="A260" s="27">
        <f>'Hourly .BVOL24H Index Data'!B260</f>
        <v>42435.5</v>
      </c>
      <c r="B260" s="32">
        <f>vlookup(A260,'Hourly .BVOL7D Index Data'!$B$9:$C$509,2,false) * 1</f>
        <v>5.35</v>
      </c>
      <c r="C260" s="9">
        <f>vlookup(A260,'Hourly .XBT Index Data'!$B$9:$C$509,2,false) * 1</f>
        <v>405.31</v>
      </c>
    </row>
    <row r="261">
      <c r="A261" s="27">
        <f>'Hourly .BVOL24H Index Data'!B261</f>
        <v>42435.45833</v>
      </c>
      <c r="B261" s="32">
        <f>vlookup(A261,'Hourly .BVOL7D Index Data'!$B$9:$C$509,2,false) * 1</f>
        <v>5.34</v>
      </c>
      <c r="C261" s="9">
        <f>vlookup(A261,'Hourly .XBT Index Data'!$B$9:$C$509,2,false) * 1</f>
        <v>405.36</v>
      </c>
    </row>
    <row r="262">
      <c r="A262" s="27">
        <f>'Hourly .BVOL24H Index Data'!B262</f>
        <v>42435.41667</v>
      </c>
      <c r="B262" s="32">
        <f>vlookup(A262,'Hourly .BVOL7D Index Data'!$B$9:$C$509,2,false) * 1</f>
        <v>5.34</v>
      </c>
      <c r="C262" s="9">
        <f>vlookup(A262,'Hourly .XBT Index Data'!$B$9:$C$509,2,false) * 1</f>
        <v>405.07</v>
      </c>
    </row>
    <row r="263">
      <c r="A263" s="27">
        <f>'Hourly .BVOL24H Index Data'!B263</f>
        <v>42435.375</v>
      </c>
      <c r="B263" s="32">
        <f>vlookup(A263,'Hourly .BVOL7D Index Data'!$B$9:$C$509,2,false) * 1</f>
        <v>5.31</v>
      </c>
      <c r="C263" s="9">
        <f>vlookup(A263,'Hourly .XBT Index Data'!$B$9:$C$509,2,false) * 1</f>
        <v>400.29</v>
      </c>
    </row>
    <row r="264">
      <c r="A264" s="27">
        <f>'Hourly .BVOL24H Index Data'!B264</f>
        <v>42435.33333</v>
      </c>
      <c r="B264" s="32">
        <f>vlookup(A264,'Hourly .BVOL7D Index Data'!$B$9:$C$509,2,false) * 1</f>
        <v>5.31</v>
      </c>
      <c r="C264" s="9">
        <f>vlookup(A264,'Hourly .XBT Index Data'!$B$9:$C$509,2,false) * 1</f>
        <v>399.95</v>
      </c>
    </row>
    <row r="265">
      <c r="A265" s="27">
        <f>'Hourly .BVOL24H Index Data'!B265</f>
        <v>42435.29167</v>
      </c>
      <c r="B265" s="32">
        <f>vlookup(A265,'Hourly .BVOL7D Index Data'!$B$9:$C$509,2,false) * 1</f>
        <v>5.3</v>
      </c>
      <c r="C265" s="9">
        <f>vlookup(A265,'Hourly .XBT Index Data'!$B$9:$C$509,2,false) * 1</f>
        <v>398.32</v>
      </c>
    </row>
    <row r="266">
      <c r="A266" s="27">
        <f>'Hourly .BVOL24H Index Data'!B266</f>
        <v>42435.25</v>
      </c>
      <c r="B266" s="32">
        <f>vlookup(A266,'Hourly .BVOL7D Index Data'!$B$9:$C$509,2,false) * 1</f>
        <v>5.3</v>
      </c>
      <c r="C266" s="9">
        <f>vlookup(A266,'Hourly .XBT Index Data'!$B$9:$C$509,2,false) * 1</f>
        <v>398.36</v>
      </c>
    </row>
    <row r="267">
      <c r="A267" s="27">
        <f>'Hourly .BVOL24H Index Data'!B267</f>
        <v>42435.20833</v>
      </c>
      <c r="B267" s="32">
        <f>vlookup(A267,'Hourly .BVOL7D Index Data'!$B$9:$C$509,2,false) * 1</f>
        <v>5.28</v>
      </c>
      <c r="C267" s="9">
        <f>vlookup(A267,'Hourly .XBT Index Data'!$B$9:$C$509,2,false) * 1</f>
        <v>398.41</v>
      </c>
    </row>
    <row r="268">
      <c r="A268" s="27">
        <f>'Hourly .BVOL24H Index Data'!B268</f>
        <v>42435.16667</v>
      </c>
      <c r="B268" s="32">
        <f>vlookup(A268,'Hourly .BVOL7D Index Data'!$B$9:$C$509,2,false) * 1</f>
        <v>5.28</v>
      </c>
      <c r="C268" s="9">
        <f>vlookup(A268,'Hourly .XBT Index Data'!$B$9:$C$509,2,false) * 1</f>
        <v>397.77</v>
      </c>
    </row>
    <row r="269">
      <c r="A269" s="27">
        <f>'Hourly .BVOL24H Index Data'!B269</f>
        <v>42435.125</v>
      </c>
      <c r="B269" s="32">
        <f>vlookup(A269,'Hourly .BVOL7D Index Data'!$B$9:$C$509,2,false) * 1</f>
        <v>5.27</v>
      </c>
      <c r="C269" s="9">
        <f>vlookup(A269,'Hourly .XBT Index Data'!$B$9:$C$509,2,false) * 1</f>
        <v>396</v>
      </c>
    </row>
    <row r="270">
      <c r="A270" s="27">
        <f>'Hourly .BVOL24H Index Data'!B270</f>
        <v>42435.08333</v>
      </c>
      <c r="B270" s="32">
        <f>vlookup(A270,'Hourly .BVOL7D Index Data'!$B$9:$C$509,2,false) * 1</f>
        <v>5.27</v>
      </c>
      <c r="C270" s="9">
        <f>vlookup(A270,'Hourly .XBT Index Data'!$B$9:$C$509,2,false) * 1</f>
        <v>394.21</v>
      </c>
    </row>
    <row r="271">
      <c r="A271" s="27">
        <f>'Hourly .BVOL24H Index Data'!B271</f>
        <v>42435.04167</v>
      </c>
      <c r="B271" s="32">
        <f>vlookup(A271,'Hourly .BVOL7D Index Data'!$B$9:$C$509,2,false) * 1</f>
        <v>5.26</v>
      </c>
      <c r="C271" s="9">
        <f>vlookup(A271,'Hourly .XBT Index Data'!$B$9:$C$509,2,false) * 1</f>
        <v>394.36</v>
      </c>
    </row>
    <row r="272">
      <c r="A272" s="27">
        <f>'Hourly .BVOL24H Index Data'!B272</f>
        <v>42435</v>
      </c>
      <c r="B272" s="32">
        <f>vlookup(A272,'Hourly .BVOL7D Index Data'!$B$9:$C$509,2,false) * 1</f>
        <v>5.31</v>
      </c>
      <c r="C272" s="9">
        <f>vlookup(A272,'Hourly .XBT Index Data'!$B$9:$C$509,2,false) * 1</f>
        <v>397.69</v>
      </c>
    </row>
    <row r="273">
      <c r="A273" s="27">
        <f>'Hourly .BVOL24H Index Data'!B273</f>
        <v>42434.95833</v>
      </c>
      <c r="B273" s="32">
        <f>vlookup(A273,'Hourly .BVOL7D Index Data'!$B$9:$C$509,2,false) * 1</f>
        <v>5.23</v>
      </c>
      <c r="C273" s="9">
        <f>vlookup(A273,'Hourly .XBT Index Data'!$B$9:$C$509,2,false) * 1</f>
        <v>401.22</v>
      </c>
    </row>
    <row r="274">
      <c r="A274" s="27">
        <f>'Hourly .BVOL24H Index Data'!B274</f>
        <v>42434.91667</v>
      </c>
      <c r="B274" s="32">
        <f>vlookup(A274,'Hourly .BVOL7D Index Data'!$B$9:$C$509,2,false) * 1</f>
        <v>5.21</v>
      </c>
      <c r="C274" s="9">
        <f>vlookup(A274,'Hourly .XBT Index Data'!$B$9:$C$509,2,false) * 1</f>
        <v>401.57</v>
      </c>
    </row>
    <row r="275">
      <c r="A275" s="27">
        <f>'Hourly .BVOL24H Index Data'!B275</f>
        <v>42434.875</v>
      </c>
      <c r="B275" s="32">
        <f>vlookup(A275,'Hourly .BVOL7D Index Data'!$B$9:$C$509,2,false) * 1</f>
        <v>5.2</v>
      </c>
      <c r="C275" s="9">
        <f>vlookup(A275,'Hourly .XBT Index Data'!$B$9:$C$509,2,false) * 1</f>
        <v>399.68</v>
      </c>
    </row>
    <row r="276">
      <c r="A276" s="27">
        <f>'Hourly .BVOL24H Index Data'!B276</f>
        <v>42434.83333</v>
      </c>
      <c r="B276" s="32">
        <f>vlookup(A276,'Hourly .BVOL7D Index Data'!$B$9:$C$509,2,false) * 1</f>
        <v>5.19</v>
      </c>
      <c r="C276" s="9">
        <f>vlookup(A276,'Hourly .XBT Index Data'!$B$9:$C$509,2,false) * 1</f>
        <v>400.77</v>
      </c>
    </row>
    <row r="277">
      <c r="A277" s="27">
        <f>'Hourly .BVOL24H Index Data'!B277</f>
        <v>42434.79167</v>
      </c>
      <c r="B277" s="32">
        <f>vlookup(A277,'Hourly .BVOL7D Index Data'!$B$9:$C$509,2,false) * 1</f>
        <v>5.17</v>
      </c>
      <c r="C277" s="9">
        <f>vlookup(A277,'Hourly .XBT Index Data'!$B$9:$C$509,2,false) * 1</f>
        <v>397.64</v>
      </c>
    </row>
    <row r="278">
      <c r="A278" s="27">
        <f>'Hourly .BVOL24H Index Data'!B278</f>
        <v>42434.75</v>
      </c>
      <c r="B278" s="32">
        <f>vlookup(A278,'Hourly .BVOL7D Index Data'!$B$9:$C$509,2,false) * 1</f>
        <v>5.14</v>
      </c>
      <c r="C278" s="9">
        <f>vlookup(A278,'Hourly .XBT Index Data'!$B$9:$C$509,2,false) * 1</f>
        <v>400.05</v>
      </c>
    </row>
    <row r="279">
      <c r="A279" s="27">
        <f>'Hourly .BVOL24H Index Data'!B279</f>
        <v>42434.70833</v>
      </c>
      <c r="B279" s="32">
        <f>vlookup(A279,'Hourly .BVOL7D Index Data'!$B$9:$C$509,2,false) * 1</f>
        <v>5.1</v>
      </c>
      <c r="C279" s="9">
        <f>vlookup(A279,'Hourly .XBT Index Data'!$B$9:$C$509,2,false) * 1</f>
        <v>396.22</v>
      </c>
    </row>
    <row r="280">
      <c r="A280" s="27">
        <f>'Hourly .BVOL24H Index Data'!B280</f>
        <v>42434.66667</v>
      </c>
      <c r="B280" s="32">
        <f>vlookup(A280,'Hourly .BVOL7D Index Data'!$B$9:$C$509,2,false) * 1</f>
        <v>4.85</v>
      </c>
      <c r="C280" s="9">
        <f>vlookup(A280,'Hourly .XBT Index Data'!$B$9:$C$509,2,false) * 1</f>
        <v>394.9</v>
      </c>
    </row>
    <row r="281">
      <c r="A281" s="27">
        <f>'Hourly .BVOL24H Index Data'!B281</f>
        <v>42434.625</v>
      </c>
      <c r="B281" s="32">
        <f>vlookup(A281,'Hourly .BVOL7D Index Data'!$B$9:$C$509,2,false) * 1</f>
        <v>4.79</v>
      </c>
      <c r="C281" s="9">
        <f>vlookup(A281,'Hourly .XBT Index Data'!$B$9:$C$509,2,false) * 1</f>
        <v>394.85</v>
      </c>
    </row>
    <row r="282">
      <c r="A282" s="27">
        <f>'Hourly .BVOL24H Index Data'!B282</f>
        <v>42434.58333</v>
      </c>
      <c r="B282" s="32">
        <f>vlookup(A282,'Hourly .BVOL7D Index Data'!$B$9:$C$509,2,false) * 1</f>
        <v>4.59</v>
      </c>
      <c r="C282" s="9">
        <f>vlookup(A282,'Hourly .XBT Index Data'!$B$9:$C$509,2,false) * 1</f>
        <v>403.56</v>
      </c>
    </row>
    <row r="283">
      <c r="A283" s="27">
        <f>'Hourly .BVOL24H Index Data'!B283</f>
        <v>42434.54167</v>
      </c>
      <c r="B283" s="32">
        <f>vlookup(A283,'Hourly .BVOL7D Index Data'!$B$9:$C$509,2,false) * 1</f>
        <v>4.56</v>
      </c>
      <c r="C283" s="9">
        <f>vlookup(A283,'Hourly .XBT Index Data'!$B$9:$C$509,2,false) * 1</f>
        <v>403.4</v>
      </c>
    </row>
    <row r="284">
      <c r="A284" s="27">
        <f>'Hourly .BVOL24H Index Data'!B284</f>
        <v>42434.5</v>
      </c>
      <c r="B284" s="32">
        <f>vlookup(A284,'Hourly .BVOL7D Index Data'!$B$9:$C$509,2,false) * 1</f>
        <v>4.56</v>
      </c>
      <c r="C284" s="9">
        <f>vlookup(A284,'Hourly .XBT Index Data'!$B$9:$C$509,2,false) * 1</f>
        <v>406.31</v>
      </c>
    </row>
    <row r="285">
      <c r="A285" s="27">
        <f>'Hourly .BVOL24H Index Data'!B285</f>
        <v>42434.45833</v>
      </c>
      <c r="B285" s="32">
        <f>vlookup(A285,'Hourly .BVOL7D Index Data'!$B$9:$C$509,2,false) * 1</f>
        <v>4.55</v>
      </c>
      <c r="C285" s="9">
        <f>vlookup(A285,'Hourly .XBT Index Data'!$B$9:$C$509,2,false) * 1</f>
        <v>405.33</v>
      </c>
    </row>
    <row r="286">
      <c r="A286" s="27">
        <f>'Hourly .BVOL24H Index Data'!B286</f>
        <v>42434.41667</v>
      </c>
      <c r="B286" s="32">
        <f>vlookup(A286,'Hourly .BVOL7D Index Data'!$B$9:$C$509,2,false) * 1</f>
        <v>4.54</v>
      </c>
      <c r="C286" s="9">
        <f>vlookup(A286,'Hourly .XBT Index Data'!$B$9:$C$509,2,false) * 1</f>
        <v>404.53</v>
      </c>
    </row>
    <row r="287">
      <c r="A287" s="27">
        <f>'Hourly .BVOL24H Index Data'!B287</f>
        <v>42434.375</v>
      </c>
      <c r="B287" s="32">
        <f>vlookup(A287,'Hourly .BVOL7D Index Data'!$B$9:$C$509,2,false) * 1</f>
        <v>4.52</v>
      </c>
      <c r="C287" s="9">
        <f>vlookup(A287,'Hourly .XBT Index Data'!$B$9:$C$509,2,false) * 1</f>
        <v>406.54</v>
      </c>
    </row>
    <row r="288">
      <c r="A288" s="27">
        <f>'Hourly .BVOL24H Index Data'!B288</f>
        <v>42434.33333</v>
      </c>
      <c r="B288" s="32">
        <f>vlookup(A288,'Hourly .BVOL7D Index Data'!$B$9:$C$509,2,false) * 1</f>
        <v>4.49</v>
      </c>
      <c r="C288" s="9">
        <f>vlookup(A288,'Hourly .XBT Index Data'!$B$9:$C$509,2,false) * 1</f>
        <v>405.82</v>
      </c>
    </row>
    <row r="289">
      <c r="A289" s="27">
        <f>'Hourly .BVOL24H Index Data'!B289</f>
        <v>42434.29167</v>
      </c>
      <c r="B289" s="32">
        <f>vlookup(A289,'Hourly .BVOL7D Index Data'!$B$9:$C$509,2,false) * 1</f>
        <v>4.49</v>
      </c>
      <c r="C289" s="9">
        <f>vlookup(A289,'Hourly .XBT Index Data'!$B$9:$C$509,2,false) * 1</f>
        <v>406.67</v>
      </c>
    </row>
    <row r="290">
      <c r="A290" s="27">
        <f>'Hourly .BVOL24H Index Data'!B290</f>
        <v>42434.25</v>
      </c>
      <c r="B290" s="32">
        <f>vlookup(A290,'Hourly .BVOL7D Index Data'!$B$9:$C$509,2,false) * 1</f>
        <v>4.48</v>
      </c>
      <c r="C290" s="9">
        <f>vlookup(A290,'Hourly .XBT Index Data'!$B$9:$C$509,2,false) * 1</f>
        <v>408.53</v>
      </c>
    </row>
    <row r="291">
      <c r="A291" s="27">
        <f>'Hourly .BVOL24H Index Data'!B291</f>
        <v>42434.20833</v>
      </c>
      <c r="B291" s="32">
        <f>vlookup(A291,'Hourly .BVOL7D Index Data'!$B$9:$C$509,2,false) * 1</f>
        <v>4.48</v>
      </c>
      <c r="C291" s="9">
        <f>vlookup(A291,'Hourly .XBT Index Data'!$B$9:$C$509,2,false) * 1</f>
        <v>408.38</v>
      </c>
    </row>
    <row r="292">
      <c r="A292" s="27">
        <f>'Hourly .BVOL24H Index Data'!B292</f>
        <v>42434.16667</v>
      </c>
      <c r="B292" s="32">
        <f>vlookup(A292,'Hourly .BVOL7D Index Data'!$B$9:$C$509,2,false) * 1</f>
        <v>4.48</v>
      </c>
      <c r="C292" s="9">
        <f>vlookup(A292,'Hourly .XBT Index Data'!$B$9:$C$509,2,false) * 1</f>
        <v>408.63</v>
      </c>
    </row>
    <row r="293">
      <c r="A293" s="27">
        <f>'Hourly .BVOL24H Index Data'!B293</f>
        <v>42434.125</v>
      </c>
      <c r="B293" s="32">
        <f>vlookup(A293,'Hourly .BVOL7D Index Data'!$B$9:$C$509,2,false) * 1</f>
        <v>4.46</v>
      </c>
      <c r="C293" s="9">
        <f>vlookup(A293,'Hourly .XBT Index Data'!$B$9:$C$509,2,false) * 1</f>
        <v>407.54</v>
      </c>
    </row>
    <row r="294">
      <c r="A294" s="27">
        <f>'Hourly .BVOL24H Index Data'!B294</f>
        <v>42434.08333</v>
      </c>
      <c r="B294" s="32">
        <f>vlookup(A294,'Hourly .BVOL7D Index Data'!$B$9:$C$509,2,false) * 1</f>
        <v>4.41</v>
      </c>
      <c r="C294" s="9">
        <f>vlookup(A294,'Hourly .XBT Index Data'!$B$9:$C$509,2,false) * 1</f>
        <v>405.03</v>
      </c>
    </row>
    <row r="295">
      <c r="A295" s="27">
        <f>'Hourly .BVOL24H Index Data'!B295</f>
        <v>42434.04167</v>
      </c>
      <c r="B295" s="32">
        <f>vlookup(A295,'Hourly .BVOL7D Index Data'!$B$9:$C$509,2,false) * 1</f>
        <v>4.39</v>
      </c>
      <c r="C295" s="9">
        <f>vlookup(A295,'Hourly .XBT Index Data'!$B$9:$C$509,2,false) * 1</f>
        <v>405.96</v>
      </c>
    </row>
    <row r="296">
      <c r="A296" s="27">
        <f>'Hourly .BVOL24H Index Data'!B296</f>
        <v>42434</v>
      </c>
      <c r="B296" s="32">
        <f>vlookup(A296,'Hourly .BVOL7D Index Data'!$B$9:$C$509,2,false) * 1</f>
        <v>4.4</v>
      </c>
      <c r="C296" s="9">
        <f>vlookup(A296,'Hourly .XBT Index Data'!$B$9:$C$509,2,false) * 1</f>
        <v>407.87</v>
      </c>
    </row>
    <row r="297">
      <c r="A297" s="27">
        <f>'Hourly .BVOL24H Index Data'!B297</f>
        <v>42433.95833</v>
      </c>
      <c r="B297" s="32">
        <f>vlookup(A297,'Hourly .BVOL7D Index Data'!$B$9:$C$509,2,false) * 1</f>
        <v>4.39</v>
      </c>
      <c r="C297" s="9">
        <f>vlookup(A297,'Hourly .XBT Index Data'!$B$9:$C$509,2,false) * 1</f>
        <v>408.2</v>
      </c>
    </row>
    <row r="298">
      <c r="A298" s="27">
        <f>'Hourly .BVOL24H Index Data'!B298</f>
        <v>42433.91667</v>
      </c>
      <c r="B298" s="32">
        <f>vlookup(A298,'Hourly .BVOL7D Index Data'!$B$9:$C$509,2,false) * 1</f>
        <v>4.38</v>
      </c>
      <c r="C298" s="9">
        <f>vlookup(A298,'Hourly .XBT Index Data'!$B$9:$C$509,2,false) * 1</f>
        <v>411.68</v>
      </c>
    </row>
    <row r="299">
      <c r="A299" s="27">
        <f>'Hourly .BVOL24H Index Data'!B299</f>
        <v>42433.875</v>
      </c>
      <c r="B299" s="32">
        <f>vlookup(A299,'Hourly .BVOL7D Index Data'!$B$9:$C$509,2,false) * 1</f>
        <v>4.3</v>
      </c>
      <c r="C299" s="9">
        <f>vlookup(A299,'Hourly .XBT Index Data'!$B$9:$C$509,2,false) * 1</f>
        <v>413.22</v>
      </c>
    </row>
    <row r="300">
      <c r="A300" s="27">
        <f>'Hourly .BVOL24H Index Data'!B300</f>
        <v>42433.83333</v>
      </c>
      <c r="B300" s="32">
        <f>vlookup(A300,'Hourly .BVOL7D Index Data'!$B$9:$C$509,2,false) * 1</f>
        <v>4.29</v>
      </c>
      <c r="C300" s="9">
        <f>vlookup(A300,'Hourly .XBT Index Data'!$B$9:$C$509,2,false) * 1</f>
        <v>415.75</v>
      </c>
    </row>
    <row r="301">
      <c r="A301" s="27">
        <f>'Hourly .BVOL24H Index Data'!B301</f>
        <v>42433.79167</v>
      </c>
      <c r="B301" s="32">
        <f>vlookup(A301,'Hourly .BVOL7D Index Data'!$B$9:$C$509,2,false) * 1</f>
        <v>4.28</v>
      </c>
      <c r="C301" s="9">
        <f>vlookup(A301,'Hourly .XBT Index Data'!$B$9:$C$509,2,false) * 1</f>
        <v>417.29</v>
      </c>
    </row>
    <row r="302">
      <c r="A302" s="27">
        <f>'Hourly .BVOL24H Index Data'!B302</f>
        <v>42433.75</v>
      </c>
      <c r="B302" s="32">
        <f>vlookup(A302,'Hourly .BVOL7D Index Data'!$B$9:$C$509,2,false) * 1</f>
        <v>4.28</v>
      </c>
      <c r="C302" s="9">
        <f>vlookup(A302,'Hourly .XBT Index Data'!$B$9:$C$509,2,false) * 1</f>
        <v>417.69</v>
      </c>
    </row>
    <row r="303">
      <c r="A303" s="27">
        <f>'Hourly .BVOL24H Index Data'!B303</f>
        <v>42433.70833</v>
      </c>
      <c r="B303" s="32">
        <f>vlookup(A303,'Hourly .BVOL7D Index Data'!$B$9:$C$509,2,false) * 1</f>
        <v>4.27</v>
      </c>
      <c r="C303" s="9">
        <f>vlookup(A303,'Hourly .XBT Index Data'!$B$9:$C$509,2,false) * 1</f>
        <v>419.67</v>
      </c>
    </row>
    <row r="304">
      <c r="A304" s="27">
        <f>'Hourly .BVOL24H Index Data'!B304</f>
        <v>42433.66667</v>
      </c>
      <c r="B304" s="32">
        <f>vlookup(A304,'Hourly .BVOL7D Index Data'!$B$9:$C$509,2,false) * 1</f>
        <v>4.27</v>
      </c>
      <c r="C304" s="9">
        <f>vlookup(A304,'Hourly .XBT Index Data'!$B$9:$C$509,2,false) * 1</f>
        <v>420.19</v>
      </c>
    </row>
    <row r="305">
      <c r="A305" s="27">
        <f>'Hourly .BVOL24H Index Data'!B305</f>
        <v>42433.625</v>
      </c>
      <c r="B305" s="32">
        <f>vlookup(A305,'Hourly .BVOL7D Index Data'!$B$9:$C$509,2,false) * 1</f>
        <v>4.27</v>
      </c>
      <c r="C305" s="9">
        <f>vlookup(A305,'Hourly .XBT Index Data'!$B$9:$C$509,2,false) * 1</f>
        <v>419.36</v>
      </c>
    </row>
    <row r="306">
      <c r="A306" s="27">
        <f>'Hourly .BVOL24H Index Data'!B306</f>
        <v>42433.58333</v>
      </c>
      <c r="B306" s="32">
        <f>vlookup(A306,'Hourly .BVOL7D Index Data'!$B$9:$C$509,2,false) * 1</f>
        <v>4.27</v>
      </c>
      <c r="C306" s="9">
        <f>vlookup(A306,'Hourly .XBT Index Data'!$B$9:$C$509,2,false) * 1</f>
        <v>419.69</v>
      </c>
    </row>
    <row r="307">
      <c r="A307" s="27">
        <f>'Hourly .BVOL24H Index Data'!B307</f>
        <v>42433.54167</v>
      </c>
      <c r="B307" s="32">
        <f>vlookup(A307,'Hourly .BVOL7D Index Data'!$B$9:$C$509,2,false) * 1</f>
        <v>4.27</v>
      </c>
      <c r="C307" s="9">
        <f>vlookup(A307,'Hourly .XBT Index Data'!$B$9:$C$509,2,false) * 1</f>
        <v>420.04</v>
      </c>
    </row>
    <row r="308">
      <c r="A308" s="27">
        <f>'Hourly .BVOL24H Index Data'!B308</f>
        <v>42433.5</v>
      </c>
      <c r="B308" s="32">
        <f>vlookup(A308,'Hourly .BVOL7D Index Data'!$B$9:$C$509,2,false) * 1</f>
        <v>4.26</v>
      </c>
      <c r="C308" s="9">
        <f>vlookup(A308,'Hourly .XBT Index Data'!$B$9:$C$509,2,false) * 1</f>
        <v>418.04</v>
      </c>
    </row>
    <row r="309">
      <c r="A309" s="27">
        <f>'Hourly .BVOL24H Index Data'!B309</f>
        <v>42433.45833</v>
      </c>
      <c r="B309" s="32">
        <f>vlookup(A309,'Hourly .BVOL7D Index Data'!$B$9:$C$509,2,false) * 1</f>
        <v>4.24</v>
      </c>
      <c r="C309" s="9">
        <f>vlookup(A309,'Hourly .XBT Index Data'!$B$9:$C$509,2,false) * 1</f>
        <v>419.26</v>
      </c>
    </row>
    <row r="310">
      <c r="A310" s="27">
        <f>'Hourly .BVOL24H Index Data'!B310</f>
        <v>42433.41667</v>
      </c>
      <c r="B310" s="32">
        <f>vlookup(A310,'Hourly .BVOL7D Index Data'!$B$9:$C$509,2,false) * 1</f>
        <v>4.24</v>
      </c>
      <c r="C310" s="9">
        <f>vlookup(A310,'Hourly .XBT Index Data'!$B$9:$C$509,2,false) * 1</f>
        <v>419.39</v>
      </c>
    </row>
    <row r="311">
      <c r="A311" s="27">
        <f>'Hourly .BVOL24H Index Data'!B311</f>
        <v>42433.375</v>
      </c>
      <c r="B311" s="32">
        <f>vlookup(A311,'Hourly .BVOL7D Index Data'!$B$9:$C$509,2,false) * 1</f>
        <v>4.23</v>
      </c>
      <c r="C311" s="9">
        <f>vlookup(A311,'Hourly .XBT Index Data'!$B$9:$C$509,2,false) * 1</f>
        <v>419.83</v>
      </c>
    </row>
    <row r="312">
      <c r="A312" s="27">
        <f>'Hourly .BVOL24H Index Data'!B312</f>
        <v>42433.33333</v>
      </c>
      <c r="B312" s="32">
        <f>vlookup(A312,'Hourly .BVOL7D Index Data'!$B$9:$C$509,2,false) * 1</f>
        <v>4.23</v>
      </c>
      <c r="C312" s="9">
        <f>vlookup(A312,'Hourly .XBT Index Data'!$B$9:$C$509,2,false) * 1</f>
        <v>422.31</v>
      </c>
    </row>
    <row r="313">
      <c r="A313" s="27">
        <f>'Hourly .BVOL24H Index Data'!B313</f>
        <v>42433.29167</v>
      </c>
      <c r="B313" s="32">
        <f>vlookup(A313,'Hourly .BVOL7D Index Data'!$B$9:$C$509,2,false) * 1</f>
        <v>4.23</v>
      </c>
      <c r="C313" s="9">
        <f>vlookup(A313,'Hourly .XBT Index Data'!$B$9:$C$509,2,false) * 1</f>
        <v>422.33</v>
      </c>
    </row>
    <row r="314">
      <c r="A314" s="27">
        <f>'Hourly .BVOL24H Index Data'!B314</f>
        <v>42433.25</v>
      </c>
      <c r="B314" s="32">
        <f>vlookup(A314,'Hourly .BVOL7D Index Data'!$B$9:$C$509,2,false) * 1</f>
        <v>4.23</v>
      </c>
      <c r="C314" s="9">
        <f>vlookup(A314,'Hourly .XBT Index Data'!$B$9:$C$509,2,false) * 1</f>
        <v>420.82</v>
      </c>
    </row>
    <row r="315">
      <c r="A315" s="27">
        <f>'Hourly .BVOL24H Index Data'!B315</f>
        <v>42433.20833</v>
      </c>
      <c r="B315" s="32">
        <f>vlookup(A315,'Hourly .BVOL7D Index Data'!$B$9:$C$509,2,false) * 1</f>
        <v>4.23</v>
      </c>
      <c r="C315" s="9">
        <f>vlookup(A315,'Hourly .XBT Index Data'!$B$9:$C$509,2,false) * 1</f>
        <v>421.56</v>
      </c>
    </row>
    <row r="316">
      <c r="A316" s="27">
        <f>'Hourly .BVOL24H Index Data'!B316</f>
        <v>42433.16667</v>
      </c>
      <c r="B316" s="32">
        <f>vlookup(A316,'Hourly .BVOL7D Index Data'!$B$9:$C$509,2,false) * 1</f>
        <v>4.23</v>
      </c>
      <c r="C316" s="9">
        <f>vlookup(A316,'Hourly .XBT Index Data'!$B$9:$C$509,2,false) * 1</f>
        <v>421.24</v>
      </c>
    </row>
    <row r="317">
      <c r="A317" s="27">
        <f>'Hourly .BVOL24H Index Data'!B317</f>
        <v>42433.125</v>
      </c>
      <c r="B317" s="32">
        <f>vlookup(A317,'Hourly .BVOL7D Index Data'!$B$9:$C$509,2,false) * 1</f>
        <v>4.23</v>
      </c>
      <c r="C317" s="9">
        <f>vlookup(A317,'Hourly .XBT Index Data'!$B$9:$C$509,2,false) * 1</f>
        <v>422.19</v>
      </c>
    </row>
    <row r="318">
      <c r="A318" s="27">
        <f>'Hourly .BVOL24H Index Data'!B318</f>
        <v>42433.08333</v>
      </c>
      <c r="B318" s="32">
        <f>vlookup(A318,'Hourly .BVOL7D Index Data'!$B$9:$C$509,2,false) * 1</f>
        <v>4.23</v>
      </c>
      <c r="C318" s="9">
        <f>vlookup(A318,'Hourly .XBT Index Data'!$B$9:$C$509,2,false) * 1</f>
        <v>421.41</v>
      </c>
    </row>
    <row r="319">
      <c r="A319" s="27">
        <f>'Hourly .BVOL24H Index Data'!B319</f>
        <v>42433.04167</v>
      </c>
      <c r="B319" s="32">
        <f>vlookup(A319,'Hourly .BVOL7D Index Data'!$B$9:$C$509,2,false) * 1</f>
        <v>4.24</v>
      </c>
      <c r="C319" s="9">
        <f>vlookup(A319,'Hourly .XBT Index Data'!$B$9:$C$509,2,false) * 1</f>
        <v>420.46</v>
      </c>
    </row>
    <row r="320">
      <c r="A320" s="27">
        <f>'Hourly .BVOL24H Index Data'!B320</f>
        <v>42433</v>
      </c>
      <c r="B320" s="32">
        <f>vlookup(A320,'Hourly .BVOL7D Index Data'!$B$9:$C$509,2,false) * 1</f>
        <v>4.24</v>
      </c>
      <c r="C320" s="9">
        <f>vlookup(A320,'Hourly .XBT Index Data'!$B$9:$C$509,2,false) * 1</f>
        <v>419.18</v>
      </c>
    </row>
    <row r="321">
      <c r="A321" s="27">
        <f>'Hourly .BVOL24H Index Data'!B321</f>
        <v>42432.95833</v>
      </c>
      <c r="B321" s="32">
        <f>vlookup(A321,'Hourly .BVOL7D Index Data'!$B$9:$C$509,2,false) * 1</f>
        <v>4.24</v>
      </c>
      <c r="C321" s="9">
        <f>vlookup(A321,'Hourly .XBT Index Data'!$B$9:$C$509,2,false) * 1</f>
        <v>420.11</v>
      </c>
    </row>
    <row r="322">
      <c r="A322" s="27">
        <f>'Hourly .BVOL24H Index Data'!B322</f>
        <v>42432.91667</v>
      </c>
      <c r="B322" s="32">
        <f>vlookup(A322,'Hourly .BVOL7D Index Data'!$B$9:$C$509,2,false) * 1</f>
        <v>4.24</v>
      </c>
      <c r="C322" s="9">
        <f>vlookup(A322,'Hourly .XBT Index Data'!$B$9:$C$509,2,false) * 1</f>
        <v>419.78</v>
      </c>
    </row>
    <row r="323">
      <c r="A323" s="27">
        <f>'Hourly .BVOL24H Index Data'!B323</f>
        <v>42432.875</v>
      </c>
      <c r="B323" s="32">
        <f>vlookup(A323,'Hourly .BVOL7D Index Data'!$B$9:$C$509,2,false) * 1</f>
        <v>4.24</v>
      </c>
      <c r="C323" s="9">
        <f>vlookup(A323,'Hourly .XBT Index Data'!$B$9:$C$509,2,false) * 1</f>
        <v>418.03</v>
      </c>
    </row>
    <row r="324">
      <c r="A324" s="27">
        <f>'Hourly .BVOL24H Index Data'!B324</f>
        <v>42432.83333</v>
      </c>
      <c r="B324" s="32">
        <f>vlookup(A324,'Hourly .BVOL7D Index Data'!$B$9:$C$509,2,false) * 1</f>
        <v>4.24</v>
      </c>
      <c r="C324" s="9">
        <f>vlookup(A324,'Hourly .XBT Index Data'!$B$9:$C$509,2,false) * 1</f>
        <v>417.98</v>
      </c>
    </row>
    <row r="325">
      <c r="A325" s="27">
        <f>'Hourly .BVOL24H Index Data'!B325</f>
        <v>42432.79167</v>
      </c>
      <c r="B325" s="32">
        <f>vlookup(A325,'Hourly .BVOL7D Index Data'!$B$9:$C$509,2,false) * 1</f>
        <v>4.23</v>
      </c>
      <c r="C325" s="9">
        <f>vlookup(A325,'Hourly .XBT Index Data'!$B$9:$C$509,2,false) * 1</f>
        <v>420.23</v>
      </c>
    </row>
    <row r="326">
      <c r="A326" s="27">
        <f>'Hourly .BVOL24H Index Data'!B326</f>
        <v>42432.75</v>
      </c>
      <c r="B326" s="32">
        <f>vlookup(A326,'Hourly .BVOL7D Index Data'!$B$9:$C$509,2,false) * 1</f>
        <v>4.23</v>
      </c>
      <c r="C326" s="9">
        <f>vlookup(A326,'Hourly .XBT Index Data'!$B$9:$C$509,2,false) * 1</f>
        <v>420.32</v>
      </c>
    </row>
    <row r="327">
      <c r="A327" s="27">
        <f>'Hourly .BVOL24H Index Data'!B327</f>
        <v>42432.70833</v>
      </c>
      <c r="B327" s="32">
        <f>vlookup(A327,'Hourly .BVOL7D Index Data'!$B$9:$C$509,2,false) * 1</f>
        <v>4.23</v>
      </c>
      <c r="C327" s="9">
        <f>vlookup(A327,'Hourly .XBT Index Data'!$B$9:$C$509,2,false) * 1</f>
        <v>419.84</v>
      </c>
    </row>
    <row r="328">
      <c r="A328" s="27">
        <f>'Hourly .BVOL24H Index Data'!B328</f>
        <v>42432.66667</v>
      </c>
      <c r="B328" s="32">
        <f>vlookup(A328,'Hourly .BVOL7D Index Data'!$B$9:$C$509,2,false) * 1</f>
        <v>4.23</v>
      </c>
      <c r="C328" s="9">
        <f>vlookup(A328,'Hourly .XBT Index Data'!$B$9:$C$509,2,false) * 1</f>
        <v>421.18</v>
      </c>
    </row>
    <row r="329">
      <c r="A329" s="27">
        <f>'Hourly .BVOL24H Index Data'!B329</f>
        <v>42432.625</v>
      </c>
      <c r="B329" s="32">
        <f>vlookup(A329,'Hourly .BVOL7D Index Data'!$B$9:$C$509,2,false) * 1</f>
        <v>4.22</v>
      </c>
      <c r="C329" s="9">
        <f>vlookup(A329,'Hourly .XBT Index Data'!$B$9:$C$509,2,false) * 1</f>
        <v>421.89</v>
      </c>
    </row>
    <row r="330">
      <c r="A330" s="27">
        <f>'Hourly .BVOL24H Index Data'!B330</f>
        <v>42432.58333</v>
      </c>
      <c r="B330" s="32">
        <f>vlookup(A330,'Hourly .BVOL7D Index Data'!$B$9:$C$509,2,false) * 1</f>
        <v>4.23</v>
      </c>
      <c r="C330" s="9">
        <f>vlookup(A330,'Hourly .XBT Index Data'!$B$9:$C$509,2,false) * 1</f>
        <v>422.9</v>
      </c>
    </row>
    <row r="331">
      <c r="A331" s="27">
        <f>'Hourly .BVOL24H Index Data'!B331</f>
        <v>42432.54167</v>
      </c>
      <c r="B331" s="32">
        <f>vlookup(A331,'Hourly .BVOL7D Index Data'!$B$9:$C$509,2,false) * 1</f>
        <v>4.23</v>
      </c>
      <c r="C331" s="9">
        <f>vlookup(A331,'Hourly .XBT Index Data'!$B$9:$C$509,2,false) * 1</f>
        <v>422.72</v>
      </c>
    </row>
    <row r="332">
      <c r="A332" s="27">
        <f>'Hourly .BVOL24H Index Data'!B332</f>
        <v>42432.5</v>
      </c>
      <c r="B332" s="32">
        <f>vlookup(A332,'Hourly .BVOL7D Index Data'!$B$9:$C$509,2,false) * 1</f>
        <v>4.25</v>
      </c>
      <c r="C332" s="9">
        <f>vlookup(A332,'Hourly .XBT Index Data'!$B$9:$C$509,2,false) * 1</f>
        <v>421.29</v>
      </c>
    </row>
    <row r="333">
      <c r="A333" s="27">
        <f>'Hourly .BVOL24H Index Data'!B333</f>
        <v>42432.45833</v>
      </c>
      <c r="B333" s="32">
        <f>vlookup(A333,'Hourly .BVOL7D Index Data'!$B$9:$C$509,2,false) * 1</f>
        <v>4.25</v>
      </c>
      <c r="C333" s="9">
        <f>vlookup(A333,'Hourly .XBT Index Data'!$B$9:$C$509,2,false) * 1</f>
        <v>422.46</v>
      </c>
    </row>
    <row r="334">
      <c r="A334" s="27">
        <f>'Hourly .BVOL24H Index Data'!B334</f>
        <v>42432.41667</v>
      </c>
      <c r="B334" s="32">
        <f>vlookup(A334,'Hourly .BVOL7D Index Data'!$B$9:$C$509,2,false) * 1</f>
        <v>4.24</v>
      </c>
      <c r="C334" s="9">
        <f>vlookup(A334,'Hourly .XBT Index Data'!$B$9:$C$509,2,false) * 1</f>
        <v>421.94</v>
      </c>
    </row>
    <row r="335">
      <c r="A335" s="27">
        <f>'Hourly .BVOL24H Index Data'!B335</f>
        <v>42432.375</v>
      </c>
      <c r="B335" s="32">
        <f>vlookup(A335,'Hourly .BVOL7D Index Data'!$B$9:$C$509,2,false) * 1</f>
        <v>4.24</v>
      </c>
      <c r="C335" s="9">
        <f>vlookup(A335,'Hourly .XBT Index Data'!$B$9:$C$509,2,false) * 1</f>
        <v>421.85</v>
      </c>
    </row>
    <row r="336">
      <c r="A336" s="27">
        <f>'Hourly .BVOL24H Index Data'!B336</f>
        <v>42432.33333</v>
      </c>
      <c r="B336" s="32">
        <f>vlookup(A336,'Hourly .BVOL7D Index Data'!$B$9:$C$509,2,false) * 1</f>
        <v>4.25</v>
      </c>
      <c r="C336" s="9">
        <f>vlookup(A336,'Hourly .XBT Index Data'!$B$9:$C$509,2,false) * 1</f>
        <v>421.33</v>
      </c>
    </row>
    <row r="337">
      <c r="A337" s="27">
        <f>'Hourly .BVOL24H Index Data'!B337</f>
        <v>42432.29167</v>
      </c>
      <c r="B337" s="32">
        <f>vlookup(A337,'Hourly .BVOL7D Index Data'!$B$9:$C$509,2,false) * 1</f>
        <v>4.26</v>
      </c>
      <c r="C337" s="9">
        <f>vlookup(A337,'Hourly .XBT Index Data'!$B$9:$C$509,2,false) * 1</f>
        <v>418.01</v>
      </c>
    </row>
    <row r="338">
      <c r="A338" s="27">
        <f>'Hourly .BVOL24H Index Data'!B338</f>
        <v>42432.25</v>
      </c>
      <c r="B338" s="32">
        <f>vlookup(A338,'Hourly .BVOL7D Index Data'!$B$9:$C$509,2,false) * 1</f>
        <v>4.26</v>
      </c>
      <c r="C338" s="9">
        <f>vlookup(A338,'Hourly .XBT Index Data'!$B$9:$C$509,2,false) * 1</f>
        <v>417.03</v>
      </c>
    </row>
    <row r="339">
      <c r="A339" s="27">
        <f>'Hourly .BVOL24H Index Data'!B339</f>
        <v>42432.20833</v>
      </c>
      <c r="B339" s="32">
        <f>vlookup(A339,'Hourly .BVOL7D Index Data'!$B$9:$C$509,2,false) * 1</f>
        <v>4.26</v>
      </c>
      <c r="C339" s="9">
        <f>vlookup(A339,'Hourly .XBT Index Data'!$B$9:$C$509,2,false) * 1</f>
        <v>419.69</v>
      </c>
    </row>
    <row r="340">
      <c r="A340" s="27">
        <f>'Hourly .BVOL24H Index Data'!B340</f>
        <v>42432.16667</v>
      </c>
      <c r="B340" s="32">
        <f>vlookup(A340,'Hourly .BVOL7D Index Data'!$B$9:$C$509,2,false) * 1</f>
        <v>4.29</v>
      </c>
      <c r="C340" s="9">
        <f>vlookup(A340,'Hourly .XBT Index Data'!$B$9:$C$509,2,false) * 1</f>
        <v>420.13</v>
      </c>
    </row>
    <row r="341">
      <c r="A341" s="27">
        <f>'Hourly .BVOL24H Index Data'!B341</f>
        <v>42432.125</v>
      </c>
      <c r="B341" s="32">
        <f>vlookup(A341,'Hourly .BVOL7D Index Data'!$B$9:$C$509,2,false) * 1</f>
        <v>4.29</v>
      </c>
      <c r="C341" s="9">
        <f>vlookup(A341,'Hourly .XBT Index Data'!$B$9:$C$509,2,false) * 1</f>
        <v>422.41</v>
      </c>
    </row>
    <row r="342">
      <c r="A342" s="27">
        <f>'Hourly .BVOL24H Index Data'!B342</f>
        <v>42432.08333</v>
      </c>
      <c r="B342" s="32">
        <f>vlookup(A342,'Hourly .BVOL7D Index Data'!$B$9:$C$509,2,false) * 1</f>
        <v>4.29</v>
      </c>
      <c r="C342" s="9">
        <f>vlookup(A342,'Hourly .XBT Index Data'!$B$9:$C$509,2,false) * 1</f>
        <v>420.35</v>
      </c>
    </row>
    <row r="343">
      <c r="A343" s="27">
        <f>'Hourly .BVOL24H Index Data'!B343</f>
        <v>42432.04167</v>
      </c>
      <c r="B343" s="32">
        <f>vlookup(A343,'Hourly .BVOL7D Index Data'!$B$9:$C$509,2,false) * 1</f>
        <v>4.27</v>
      </c>
      <c r="C343" s="9">
        <f>vlookup(A343,'Hourly .XBT Index Data'!$B$9:$C$509,2,false) * 1</f>
        <v>419.78</v>
      </c>
    </row>
    <row r="344">
      <c r="A344" s="27">
        <f>'Hourly .BVOL24H Index Data'!B344</f>
        <v>42432</v>
      </c>
      <c r="B344" s="32">
        <f>vlookup(A344,'Hourly .BVOL7D Index Data'!$B$9:$C$509,2,false) * 1</f>
        <v>4.2</v>
      </c>
      <c r="C344" s="9">
        <f>vlookup(A344,'Hourly .XBT Index Data'!$B$9:$C$509,2,false) * 1</f>
        <v>422.1</v>
      </c>
    </row>
    <row r="345">
      <c r="A345" s="27">
        <f>'Hourly .BVOL24H Index Data'!B345</f>
        <v>42431.95833</v>
      </c>
      <c r="B345" s="32">
        <f>vlookup(A345,'Hourly .BVOL7D Index Data'!$B$9:$C$509,2,false) * 1</f>
        <v>4.17</v>
      </c>
      <c r="C345" s="9">
        <f>vlookup(A345,'Hourly .XBT Index Data'!$B$9:$C$509,2,false) * 1</f>
        <v>424.98</v>
      </c>
    </row>
    <row r="346">
      <c r="A346" s="27">
        <f>'Hourly .BVOL24H Index Data'!B346</f>
        <v>42431.91667</v>
      </c>
      <c r="B346" s="32">
        <f>vlookup(A346,'Hourly .BVOL7D Index Data'!$B$9:$C$509,2,false) * 1</f>
        <v>4.14</v>
      </c>
      <c r="C346" s="9">
        <f>vlookup(A346,'Hourly .XBT Index Data'!$B$9:$C$509,2,false) * 1</f>
        <v>427.82</v>
      </c>
    </row>
    <row r="347">
      <c r="A347" s="27">
        <f>'Hourly .BVOL24H Index Data'!B347</f>
        <v>42431.875</v>
      </c>
      <c r="B347" s="32">
        <f>vlookup(A347,'Hourly .BVOL7D Index Data'!$B$9:$C$509,2,false) * 1</f>
        <v>4.14</v>
      </c>
      <c r="C347" s="9">
        <f>vlookup(A347,'Hourly .XBT Index Data'!$B$9:$C$509,2,false) * 1</f>
        <v>428.82</v>
      </c>
    </row>
    <row r="348">
      <c r="A348" s="27">
        <f>'Hourly .BVOL24H Index Data'!B348</f>
        <v>42431.83333</v>
      </c>
      <c r="B348" s="32">
        <f>vlookup(A348,'Hourly .BVOL7D Index Data'!$B$9:$C$509,2,false) * 1</f>
        <v>4.14</v>
      </c>
      <c r="C348" s="9">
        <f>vlookup(A348,'Hourly .XBT Index Data'!$B$9:$C$509,2,false) * 1</f>
        <v>429.19</v>
      </c>
    </row>
    <row r="349">
      <c r="A349" s="27">
        <f>'Hourly .BVOL24H Index Data'!B349</f>
        <v>42431.79167</v>
      </c>
      <c r="B349" s="32">
        <f>vlookup(A349,'Hourly .BVOL7D Index Data'!$B$9:$C$509,2,false) * 1</f>
        <v>4.14</v>
      </c>
      <c r="C349" s="9">
        <f>vlookup(A349,'Hourly .XBT Index Data'!$B$9:$C$509,2,false) * 1</f>
        <v>429.17</v>
      </c>
    </row>
    <row r="350">
      <c r="A350" s="27">
        <f>'Hourly .BVOL24H Index Data'!B350</f>
        <v>42431.75</v>
      </c>
      <c r="B350" s="32">
        <f>vlookup(A350,'Hourly .BVOL7D Index Data'!$B$9:$C$509,2,false) * 1</f>
        <v>4.14</v>
      </c>
      <c r="C350" s="9">
        <f>vlookup(A350,'Hourly .XBT Index Data'!$B$9:$C$509,2,false) * 1</f>
        <v>428.94</v>
      </c>
    </row>
    <row r="351">
      <c r="A351" s="27">
        <f>'Hourly .BVOL24H Index Data'!B351</f>
        <v>42431.70833</v>
      </c>
      <c r="B351" s="32">
        <f>vlookup(A351,'Hourly .BVOL7D Index Data'!$B$9:$C$509,2,false) * 1</f>
        <v>4.15</v>
      </c>
      <c r="C351" s="9">
        <f>vlookup(A351,'Hourly .XBT Index Data'!$B$9:$C$509,2,false) * 1</f>
        <v>429.69</v>
      </c>
    </row>
    <row r="352">
      <c r="A352" s="27">
        <f>'Hourly .BVOL24H Index Data'!B352</f>
        <v>42431.66667</v>
      </c>
      <c r="B352" s="32">
        <f>vlookup(A352,'Hourly .BVOL7D Index Data'!$B$9:$C$509,2,false) * 1</f>
        <v>4.16</v>
      </c>
      <c r="C352" s="9">
        <f>vlookup(A352,'Hourly .XBT Index Data'!$B$9:$C$509,2,false) * 1</f>
        <v>429.75</v>
      </c>
    </row>
    <row r="353">
      <c r="A353" s="27">
        <f>'Hourly .BVOL24H Index Data'!B353</f>
        <v>42431.625</v>
      </c>
      <c r="B353" s="32">
        <f>vlookup(A353,'Hourly .BVOL7D Index Data'!$B$9:$C$509,2,false) * 1</f>
        <v>4.16</v>
      </c>
      <c r="C353" s="9">
        <f>vlookup(A353,'Hourly .XBT Index Data'!$B$9:$C$509,2,false) * 1</f>
        <v>428.78</v>
      </c>
    </row>
    <row r="354">
      <c r="A354" s="27">
        <f>'Hourly .BVOL24H Index Data'!B354</f>
        <v>42431.58333</v>
      </c>
      <c r="B354" s="32">
        <f>vlookup(A354,'Hourly .BVOL7D Index Data'!$B$9:$C$509,2,false) * 1</f>
        <v>4.18</v>
      </c>
      <c r="C354" s="9">
        <f>vlookup(A354,'Hourly .XBT Index Data'!$B$9:$C$509,2,false) * 1</f>
        <v>427.69</v>
      </c>
    </row>
    <row r="355">
      <c r="A355" s="27">
        <f>'Hourly .BVOL24H Index Data'!B355</f>
        <v>42431.54167</v>
      </c>
      <c r="B355" s="32">
        <f>vlookup(A355,'Hourly .BVOL7D Index Data'!$B$9:$C$509,2,false) * 1</f>
        <v>4.15</v>
      </c>
      <c r="C355" s="9">
        <f>vlookup(A355,'Hourly .XBT Index Data'!$B$9:$C$509,2,false) * 1</f>
        <v>431.54</v>
      </c>
    </row>
    <row r="356">
      <c r="A356" s="27">
        <f>'Hourly .BVOL24H Index Data'!B356</f>
        <v>42431.5</v>
      </c>
      <c r="B356" s="32">
        <f>vlookup(A356,'Hourly .BVOL7D Index Data'!$B$9:$C$509,2,false) * 1</f>
        <v>4.16</v>
      </c>
      <c r="C356" s="9">
        <f>vlookup(A356,'Hourly .XBT Index Data'!$B$9:$C$509,2,false) * 1</f>
        <v>431.49</v>
      </c>
    </row>
    <row r="357">
      <c r="A357" s="27">
        <f>'Hourly .BVOL24H Index Data'!B357</f>
        <v>42431.45833</v>
      </c>
      <c r="B357" s="32">
        <f>vlookup(A357,'Hourly .BVOL7D Index Data'!$B$9:$C$509,2,false) * 1</f>
        <v>4.16</v>
      </c>
      <c r="C357" s="9">
        <f>vlookup(A357,'Hourly .XBT Index Data'!$B$9:$C$509,2,false) * 1</f>
        <v>432.63</v>
      </c>
    </row>
    <row r="358">
      <c r="A358" s="27">
        <f>'Hourly .BVOL24H Index Data'!B358</f>
        <v>42431.41667</v>
      </c>
      <c r="B358" s="32">
        <f>vlookup(A358,'Hourly .BVOL7D Index Data'!$B$9:$C$509,2,false) * 1</f>
        <v>4.16</v>
      </c>
      <c r="C358" s="9">
        <f>vlookup(A358,'Hourly .XBT Index Data'!$B$9:$C$509,2,false) * 1</f>
        <v>433.35</v>
      </c>
    </row>
    <row r="359">
      <c r="A359" s="27">
        <f>'Hourly .BVOL24H Index Data'!B359</f>
        <v>42431.375</v>
      </c>
      <c r="B359" s="32">
        <f>vlookup(A359,'Hourly .BVOL7D Index Data'!$B$9:$C$509,2,false) * 1</f>
        <v>4.17</v>
      </c>
      <c r="C359" s="9">
        <f>vlookup(A359,'Hourly .XBT Index Data'!$B$9:$C$509,2,false) * 1</f>
        <v>431.53</v>
      </c>
    </row>
    <row r="360">
      <c r="A360" s="27">
        <f>'Hourly .BVOL24H Index Data'!B360</f>
        <v>42431.33333</v>
      </c>
      <c r="B360" s="32">
        <f>vlookup(A360,'Hourly .BVOL7D Index Data'!$B$9:$C$509,2,false) * 1</f>
        <v>4.16</v>
      </c>
      <c r="C360" s="9">
        <f>vlookup(A360,'Hourly .XBT Index Data'!$B$9:$C$509,2,false) * 1</f>
        <v>432.88</v>
      </c>
    </row>
    <row r="361">
      <c r="A361" s="27">
        <f>'Hourly .BVOL24H Index Data'!B361</f>
        <v>42431.29167</v>
      </c>
      <c r="B361" s="32">
        <f>vlookup(A361,'Hourly .BVOL7D Index Data'!$B$9:$C$509,2,false) * 1</f>
        <v>4.17</v>
      </c>
      <c r="C361" s="9">
        <f>vlookup(A361,'Hourly .XBT Index Data'!$B$9:$C$509,2,false) * 1</f>
        <v>433.95</v>
      </c>
    </row>
    <row r="362">
      <c r="A362" s="27">
        <f>'Hourly .BVOL24H Index Data'!B362</f>
        <v>42431.25</v>
      </c>
      <c r="B362" s="32">
        <f>vlookup(A362,'Hourly .BVOL7D Index Data'!$B$9:$C$509,2,false) * 1</f>
        <v>4.18</v>
      </c>
      <c r="C362" s="9">
        <f>vlookup(A362,'Hourly .XBT Index Data'!$B$9:$C$509,2,false) * 1</f>
        <v>432.41</v>
      </c>
    </row>
    <row r="363">
      <c r="A363" s="27">
        <f>'Hourly .BVOL24H Index Data'!B363</f>
        <v>42431.20833</v>
      </c>
      <c r="B363" s="32">
        <f>vlookup(A363,'Hourly .BVOL7D Index Data'!$B$9:$C$509,2,false) * 1</f>
        <v>4.33</v>
      </c>
      <c r="C363" s="9">
        <f>vlookup(A363,'Hourly .XBT Index Data'!$B$9:$C$509,2,false) * 1</f>
        <v>434.53</v>
      </c>
    </row>
    <row r="364">
      <c r="A364" s="27">
        <f>'Hourly .BVOL24H Index Data'!B364</f>
        <v>42431.16667</v>
      </c>
      <c r="B364" s="32">
        <f>vlookup(A364,'Hourly .BVOL7D Index Data'!$B$9:$C$509,2,false) * 1</f>
        <v>4.33</v>
      </c>
      <c r="C364" s="9">
        <f>vlookup(A364,'Hourly .XBT Index Data'!$B$9:$C$509,2,false) * 1</f>
        <v>434.18</v>
      </c>
    </row>
    <row r="365">
      <c r="A365" s="27">
        <f>'Hourly .BVOL24H Index Data'!B365</f>
        <v>42431.125</v>
      </c>
      <c r="B365" s="32">
        <f>vlookup(A365,'Hourly .BVOL7D Index Data'!$B$9:$C$509,2,false) * 1</f>
        <v>4.34</v>
      </c>
      <c r="C365" s="9">
        <f>vlookup(A365,'Hourly .XBT Index Data'!$B$9:$C$509,2,false) * 1</f>
        <v>434.76</v>
      </c>
    </row>
    <row r="366">
      <c r="A366" s="27">
        <f>'Hourly .BVOL24H Index Data'!B366</f>
        <v>42431.08333</v>
      </c>
      <c r="B366" s="32">
        <f>vlookup(A366,'Hourly .BVOL7D Index Data'!$B$9:$C$509,2,false) * 1</f>
        <v>4.35</v>
      </c>
      <c r="C366" s="9">
        <f>vlookup(A366,'Hourly .XBT Index Data'!$B$9:$C$509,2,false) * 1</f>
        <v>433.65</v>
      </c>
    </row>
    <row r="367">
      <c r="A367" s="27">
        <f>'Hourly .BVOL24H Index Data'!B367</f>
        <v>42431.04167</v>
      </c>
      <c r="B367" s="32">
        <f>vlookup(A367,'Hourly .BVOL7D Index Data'!$B$9:$C$509,2,false) * 1</f>
        <v>4.34</v>
      </c>
      <c r="C367" s="9">
        <f>vlookup(A367,'Hourly .XBT Index Data'!$B$9:$C$509,2,false) * 1</f>
        <v>435</v>
      </c>
    </row>
    <row r="368">
      <c r="A368" s="27">
        <f>'Hourly .BVOL24H Index Data'!B368</f>
        <v>42431</v>
      </c>
      <c r="B368" s="32">
        <f>vlookup(A368,'Hourly .BVOL7D Index Data'!$B$9:$C$509,2,false) * 1</f>
        <v>4.36</v>
      </c>
      <c r="C368" s="9">
        <f>vlookup(A368,'Hourly .XBT Index Data'!$B$9:$C$509,2,false) * 1</f>
        <v>433.92</v>
      </c>
    </row>
    <row r="369">
      <c r="A369" s="27">
        <f>'Hourly .BVOL24H Index Data'!B369</f>
        <v>42430.95833</v>
      </c>
      <c r="B369" s="32">
        <f>vlookup(A369,'Hourly .BVOL7D Index Data'!$B$9:$C$509,2,false) * 1</f>
        <v>4.36</v>
      </c>
      <c r="C369" s="9">
        <f>vlookup(A369,'Hourly .XBT Index Data'!$B$9:$C$509,2,false) * 1</f>
        <v>432.66</v>
      </c>
    </row>
    <row r="370">
      <c r="A370" s="27">
        <f>'Hourly .BVOL24H Index Data'!B370</f>
        <v>42430.91667</v>
      </c>
      <c r="B370" s="32">
        <f>vlookup(A370,'Hourly .BVOL7D Index Data'!$B$9:$C$509,2,false) * 1</f>
        <v>4.38</v>
      </c>
      <c r="C370" s="9">
        <f>vlookup(A370,'Hourly .XBT Index Data'!$B$9:$C$509,2,false) * 1</f>
        <v>432.53</v>
      </c>
    </row>
    <row r="371">
      <c r="A371" s="27">
        <f>'Hourly .BVOL24H Index Data'!B371</f>
        <v>42430.875</v>
      </c>
      <c r="B371" s="32">
        <f>vlookup(A371,'Hourly .BVOL7D Index Data'!$B$9:$C$509,2,false) * 1</f>
        <v>4.38</v>
      </c>
      <c r="C371" s="9">
        <f>vlookup(A371,'Hourly .XBT Index Data'!$B$9:$C$509,2,false) * 1</f>
        <v>431.96</v>
      </c>
    </row>
    <row r="372">
      <c r="A372" s="27">
        <f>'Hourly .BVOL24H Index Data'!B372</f>
        <v>42430.83333</v>
      </c>
      <c r="B372" s="32">
        <f>vlookup(A372,'Hourly .BVOL7D Index Data'!$B$9:$C$509,2,false) * 1</f>
        <v>4.39</v>
      </c>
      <c r="C372" s="9">
        <f>vlookup(A372,'Hourly .XBT Index Data'!$B$9:$C$509,2,false) * 1</f>
        <v>432.56</v>
      </c>
    </row>
    <row r="373">
      <c r="A373" s="27">
        <f>'Hourly .BVOL24H Index Data'!B373</f>
        <v>42430.79167</v>
      </c>
      <c r="B373" s="32">
        <f>vlookup(A373,'Hourly .BVOL7D Index Data'!$B$9:$C$509,2,false) * 1</f>
        <v>4.38</v>
      </c>
      <c r="C373" s="9">
        <f>vlookup(A373,'Hourly .XBT Index Data'!$B$9:$C$509,2,false) * 1</f>
        <v>433.05</v>
      </c>
    </row>
    <row r="374">
      <c r="A374" s="27">
        <f>'Hourly .BVOL24H Index Data'!B374</f>
        <v>42430.75</v>
      </c>
      <c r="B374" s="32">
        <f>vlookup(A374,'Hourly .BVOL7D Index Data'!$B$9:$C$509,2,false) * 1</f>
        <v>4.47</v>
      </c>
      <c r="C374" s="9">
        <f>vlookup(A374,'Hourly .XBT Index Data'!$B$9:$C$509,2,false) * 1</f>
        <v>432.42</v>
      </c>
    </row>
    <row r="375">
      <c r="A375" s="27">
        <f>'Hourly .BVOL24H Index Data'!B375</f>
        <v>42430.70833</v>
      </c>
      <c r="B375" s="32">
        <f>vlookup(A375,'Hourly .BVOL7D Index Data'!$B$9:$C$509,2,false) * 1</f>
        <v>4.46</v>
      </c>
      <c r="C375" s="9">
        <f>vlookup(A375,'Hourly .XBT Index Data'!$B$9:$C$509,2,false) * 1</f>
        <v>433.33</v>
      </c>
    </row>
    <row r="376">
      <c r="A376" s="27">
        <f>'Hourly .BVOL24H Index Data'!B376</f>
        <v>42430.66667</v>
      </c>
      <c r="B376" s="32">
        <f>vlookup(A376,'Hourly .BVOL7D Index Data'!$B$9:$C$509,2,false) * 1</f>
        <v>4.47</v>
      </c>
      <c r="C376" s="9">
        <f>vlookup(A376,'Hourly .XBT Index Data'!$B$9:$C$509,2,false) * 1</f>
        <v>433.39</v>
      </c>
    </row>
    <row r="377">
      <c r="A377" s="27">
        <f>'Hourly .BVOL24H Index Data'!B377</f>
        <v>42430.625</v>
      </c>
      <c r="B377" s="32">
        <f>vlookup(A377,'Hourly .BVOL7D Index Data'!$B$9:$C$509,2,false) * 1</f>
        <v>4.47</v>
      </c>
      <c r="C377" s="9">
        <f>vlookup(A377,'Hourly .XBT Index Data'!$B$9:$C$509,2,false) * 1</f>
        <v>434.34</v>
      </c>
    </row>
    <row r="378">
      <c r="A378" s="27">
        <f>'Hourly .BVOL24H Index Data'!B378</f>
        <v>42430.58333</v>
      </c>
      <c r="B378" s="32">
        <f>vlookup(A378,'Hourly .BVOL7D Index Data'!$B$9:$C$509,2,false) * 1</f>
        <v>4.47</v>
      </c>
      <c r="C378" s="9">
        <f>vlookup(A378,'Hourly .XBT Index Data'!$B$9:$C$509,2,false) * 1</f>
        <v>435.28</v>
      </c>
    </row>
    <row r="379">
      <c r="A379" s="27">
        <f>'Hourly .BVOL24H Index Data'!B379</f>
        <v>42430.54167</v>
      </c>
      <c r="B379" s="32">
        <f>vlookup(A379,'Hourly .BVOL7D Index Data'!$B$9:$C$509,2,false) * 1</f>
        <v>4.47</v>
      </c>
      <c r="C379" s="9">
        <f>vlookup(A379,'Hourly .XBT Index Data'!$B$9:$C$509,2,false) * 1</f>
        <v>434.82</v>
      </c>
    </row>
    <row r="380">
      <c r="A380" s="27">
        <f>'Hourly .BVOL24H Index Data'!B380</f>
        <v>42430.5</v>
      </c>
      <c r="B380" s="32">
        <f>vlookup(A380,'Hourly .BVOL7D Index Data'!$B$9:$C$509,2,false) * 1</f>
        <v>4.47</v>
      </c>
      <c r="C380" s="9">
        <f>vlookup(A380,'Hourly .XBT Index Data'!$B$9:$C$509,2,false) * 1</f>
        <v>434.58</v>
      </c>
    </row>
    <row r="381">
      <c r="A381" s="27">
        <f>'Hourly .BVOL24H Index Data'!B381</f>
        <v>42430.45833</v>
      </c>
      <c r="B381" s="32">
        <f>vlookup(A381,'Hourly .BVOL7D Index Data'!$B$9:$C$509,2,false) * 1</f>
        <v>4.49</v>
      </c>
      <c r="C381" s="9">
        <f>vlookup(A381,'Hourly .XBT Index Data'!$B$9:$C$509,2,false) * 1</f>
        <v>435.77</v>
      </c>
    </row>
    <row r="382">
      <c r="A382" s="27">
        <f>'Hourly .BVOL24H Index Data'!B382</f>
        <v>42430.41667</v>
      </c>
      <c r="B382" s="32">
        <f>vlookup(A382,'Hourly .BVOL7D Index Data'!$B$9:$C$509,2,false) * 1</f>
        <v>4.49</v>
      </c>
      <c r="C382" s="9">
        <f>vlookup(A382,'Hourly .XBT Index Data'!$B$9:$C$509,2,false) * 1</f>
        <v>434.73</v>
      </c>
    </row>
    <row r="383">
      <c r="A383" s="27">
        <f>'Hourly .BVOL24H Index Data'!B383</f>
        <v>42430.375</v>
      </c>
      <c r="B383" s="32">
        <f>vlookup(A383,'Hourly .BVOL7D Index Data'!$B$9:$C$509,2,false) * 1</f>
        <v>4.47</v>
      </c>
      <c r="C383" s="9">
        <f>vlookup(A383,'Hourly .XBT Index Data'!$B$9:$C$509,2,false) * 1</f>
        <v>432.52</v>
      </c>
    </row>
    <row r="384">
      <c r="A384" s="27">
        <f>'Hourly .BVOL24H Index Data'!B384</f>
        <v>42430.33333</v>
      </c>
      <c r="B384" s="32">
        <f>vlookup(A384,'Hourly .BVOL7D Index Data'!$B$9:$C$509,2,false) * 1</f>
        <v>4.89</v>
      </c>
      <c r="C384" s="9">
        <f>vlookup(A384,'Hourly .XBT Index Data'!$B$9:$C$509,2,false) * 1</f>
        <v>431.84</v>
      </c>
    </row>
    <row r="385">
      <c r="A385" s="27">
        <f>'Hourly .BVOL24H Index Data'!B385</f>
        <v>42430.29167</v>
      </c>
      <c r="B385" s="32">
        <f>vlookup(A385,'Hourly .BVOL7D Index Data'!$B$9:$C$509,2,false) * 1</f>
        <v>4.75</v>
      </c>
      <c r="C385" s="9">
        <f>vlookup(A385,'Hourly .XBT Index Data'!$B$9:$C$509,2,false) * 1</f>
        <v>436.27</v>
      </c>
    </row>
    <row r="386">
      <c r="A386" s="27">
        <f>'Hourly .BVOL24H Index Data'!B386</f>
        <v>42430.25</v>
      </c>
      <c r="B386" s="32">
        <f>vlookup(A386,'Hourly .BVOL7D Index Data'!$B$9:$C$509,2,false) * 1</f>
        <v>4.77</v>
      </c>
      <c r="C386" s="9">
        <f>vlookup(A386,'Hourly .XBT Index Data'!$B$9:$C$509,2,false) * 1</f>
        <v>436.18</v>
      </c>
    </row>
    <row r="387">
      <c r="A387" s="27">
        <f>'Hourly .BVOL24H Index Data'!B387</f>
        <v>42430.20833</v>
      </c>
      <c r="B387" s="32">
        <f>vlookup(A387,'Hourly .BVOL7D Index Data'!$B$9:$C$509,2,false) * 1</f>
        <v>4.75</v>
      </c>
      <c r="C387" s="9">
        <f>vlookup(A387,'Hourly .XBT Index Data'!$B$9:$C$509,2,false) * 1</f>
        <v>435.64</v>
      </c>
    </row>
    <row r="388">
      <c r="A388" s="27">
        <f>'Hourly .BVOL24H Index Data'!B388</f>
        <v>42430.16667</v>
      </c>
      <c r="B388" s="32">
        <f>vlookup(A388,'Hourly .BVOL7D Index Data'!$B$9:$C$509,2,false) * 1</f>
        <v>4.75</v>
      </c>
      <c r="C388" s="9">
        <f>vlookup(A388,'Hourly .XBT Index Data'!$B$9:$C$509,2,false) * 1</f>
        <v>436.33</v>
      </c>
    </row>
    <row r="389">
      <c r="A389" s="27">
        <f>'Hourly .BVOL24H Index Data'!B389</f>
        <v>42430.125</v>
      </c>
      <c r="B389" s="32">
        <f>vlookup(A389,'Hourly .BVOL7D Index Data'!$B$9:$C$509,2,false) * 1</f>
        <v>4.75</v>
      </c>
      <c r="C389" s="9">
        <f>vlookup(A389,'Hourly .XBT Index Data'!$B$9:$C$509,2,false) * 1</f>
        <v>436.24</v>
      </c>
    </row>
    <row r="390">
      <c r="A390" s="27">
        <f>'Hourly .BVOL24H Index Data'!B390</f>
        <v>42430.08333</v>
      </c>
      <c r="B390" s="32">
        <f>vlookup(A390,'Hourly .BVOL7D Index Data'!$B$9:$C$509,2,false) * 1</f>
        <v>4.74</v>
      </c>
      <c r="C390" s="9">
        <f>vlookup(A390,'Hourly .XBT Index Data'!$B$9:$C$509,2,false) * 1</f>
        <v>437.1</v>
      </c>
    </row>
    <row r="391">
      <c r="A391" s="27">
        <f>'Hourly .BVOL24H Index Data'!B391</f>
        <v>42430.04167</v>
      </c>
      <c r="B391" s="32">
        <f>vlookup(A391,'Hourly .BVOL7D Index Data'!$B$9:$C$509,2,false) * 1</f>
        <v>4.73</v>
      </c>
      <c r="C391" s="9">
        <f>vlookup(A391,'Hourly .XBT Index Data'!$B$9:$C$509,2,false) * 1</f>
        <v>437.98</v>
      </c>
    </row>
    <row r="392">
      <c r="A392" s="27">
        <f>'Hourly .BVOL24H Index Data'!B392</f>
        <v>42430</v>
      </c>
      <c r="B392" s="32">
        <f>vlookup(A392,'Hourly .BVOL7D Index Data'!$B$9:$C$509,2,false) * 1</f>
        <v>4.73</v>
      </c>
      <c r="C392" s="9">
        <f>vlookup(A392,'Hourly .XBT Index Data'!$B$9:$C$509,2,false) * 1</f>
        <v>436.48</v>
      </c>
    </row>
    <row r="393">
      <c r="A393" s="27">
        <f>'Hourly .BVOL24H Index Data'!B393</f>
        <v>42429.95833</v>
      </c>
      <c r="B393" s="32">
        <f>vlookup(A393,'Hourly .BVOL7D Index Data'!$B$9:$C$509,2,false) * 1</f>
        <v>4.73</v>
      </c>
      <c r="C393" s="9">
        <f>vlookup(A393,'Hourly .XBT Index Data'!$B$9:$C$509,2,false) * 1</f>
        <v>436.78</v>
      </c>
    </row>
    <row r="394">
      <c r="A394" s="27">
        <f>'Hourly .BVOL24H Index Data'!B394</f>
        <v>42429.91667</v>
      </c>
      <c r="B394" s="32">
        <f>vlookup(A394,'Hourly .BVOL7D Index Data'!$B$9:$C$509,2,false) * 1</f>
        <v>4.73</v>
      </c>
      <c r="C394" s="9">
        <f>vlookup(A394,'Hourly .XBT Index Data'!$B$9:$C$509,2,false) * 1</f>
        <v>434.67</v>
      </c>
    </row>
    <row r="395">
      <c r="A395" s="27">
        <f>'Hourly .BVOL24H Index Data'!B395</f>
        <v>42429.875</v>
      </c>
      <c r="B395" s="32">
        <f>vlookup(A395,'Hourly .BVOL7D Index Data'!$B$9:$C$509,2,false) * 1</f>
        <v>4.72</v>
      </c>
      <c r="C395" s="9">
        <f>vlookup(A395,'Hourly .XBT Index Data'!$B$9:$C$509,2,false) * 1</f>
        <v>435.44</v>
      </c>
    </row>
    <row r="396">
      <c r="A396" s="27">
        <f>'Hourly .BVOL24H Index Data'!B396</f>
        <v>42429.83333</v>
      </c>
      <c r="B396" s="32">
        <f>vlookup(A396,'Hourly .BVOL7D Index Data'!$B$9:$C$509,2,false) * 1</f>
        <v>4.72</v>
      </c>
      <c r="C396" s="9">
        <f>vlookup(A396,'Hourly .XBT Index Data'!$B$9:$C$509,2,false) * 1</f>
        <v>435.64</v>
      </c>
    </row>
    <row r="397">
      <c r="A397" s="27">
        <f>'Hourly .BVOL24H Index Data'!B397</f>
        <v>42429.79167</v>
      </c>
      <c r="B397" s="32">
        <f>vlookup(A397,'Hourly .BVOL7D Index Data'!$B$9:$C$509,2,false) * 1</f>
        <v>4.71</v>
      </c>
      <c r="C397" s="9">
        <f>vlookup(A397,'Hourly .XBT Index Data'!$B$9:$C$509,2,false) * 1</f>
        <v>436.25</v>
      </c>
    </row>
    <row r="398">
      <c r="A398" s="27">
        <f>'Hourly .BVOL24H Index Data'!B398</f>
        <v>42429.75</v>
      </c>
      <c r="B398" s="32">
        <f>vlookup(A398,'Hourly .BVOL7D Index Data'!$B$9:$C$509,2,false) * 1</f>
        <v>4.71</v>
      </c>
      <c r="C398" s="9">
        <f>vlookup(A398,'Hourly .XBT Index Data'!$B$9:$C$509,2,false) * 1</f>
        <v>436.77</v>
      </c>
    </row>
    <row r="399">
      <c r="A399" s="27">
        <f>'Hourly .BVOL24H Index Data'!B399</f>
        <v>42429.70833</v>
      </c>
      <c r="B399" s="32">
        <f>vlookup(A399,'Hourly .BVOL7D Index Data'!$B$9:$C$509,2,false) * 1</f>
        <v>4.71</v>
      </c>
      <c r="C399" s="9">
        <f>vlookup(A399,'Hourly .XBT Index Data'!$B$9:$C$509,2,false) * 1</f>
        <v>437.03</v>
      </c>
    </row>
    <row r="400">
      <c r="A400" s="27">
        <f>'Hourly .BVOL24H Index Data'!B400</f>
        <v>42429.66667</v>
      </c>
      <c r="B400" s="32">
        <f>vlookup(A400,'Hourly .BVOL7D Index Data'!$B$9:$C$509,2,false) * 1</f>
        <v>4.73</v>
      </c>
      <c r="C400" s="9">
        <f>vlookup(A400,'Hourly .XBT Index Data'!$B$9:$C$509,2,false) * 1</f>
        <v>436.4</v>
      </c>
    </row>
    <row r="401">
      <c r="A401" s="27">
        <f>'Hourly .BVOL24H Index Data'!B401</f>
        <v>42429.625</v>
      </c>
      <c r="B401" s="32">
        <f>vlookup(A401,'Hourly .BVOL7D Index Data'!$B$9:$C$509,2,false) * 1</f>
        <v>4.68</v>
      </c>
      <c r="C401" s="9">
        <f>vlookup(A401,'Hourly .XBT Index Data'!$B$9:$C$509,2,false) * 1</f>
        <v>437.77</v>
      </c>
    </row>
    <row r="402">
      <c r="A402" s="27">
        <f>'Hourly .BVOL24H Index Data'!B402</f>
        <v>42429.58333</v>
      </c>
      <c r="B402" s="32">
        <f>vlookup(A402,'Hourly .BVOL7D Index Data'!$B$9:$C$509,2,false) * 1</f>
        <v>4.67</v>
      </c>
      <c r="C402" s="9">
        <f>vlookup(A402,'Hourly .XBT Index Data'!$B$9:$C$509,2,false) * 1</f>
        <v>436.28</v>
      </c>
    </row>
    <row r="403">
      <c r="A403" s="27">
        <f>'Hourly .BVOL24H Index Data'!B403</f>
        <v>42429.54167</v>
      </c>
      <c r="B403" s="32">
        <f>vlookup(A403,'Hourly .BVOL7D Index Data'!$B$9:$C$509,2,false) * 1</f>
        <v>4.69</v>
      </c>
      <c r="C403" s="9">
        <f>vlookup(A403,'Hourly .XBT Index Data'!$B$9:$C$509,2,false) * 1</f>
        <v>436.49</v>
      </c>
    </row>
    <row r="404">
      <c r="A404" s="27">
        <f>'Hourly .BVOL24H Index Data'!B404</f>
        <v>42429.5</v>
      </c>
      <c r="B404" s="32">
        <f>vlookup(A404,'Hourly .BVOL7D Index Data'!$B$9:$C$509,2,false) * 1</f>
        <v>4.69</v>
      </c>
      <c r="C404" s="9">
        <f>vlookup(A404,'Hourly .XBT Index Data'!$B$9:$C$509,2,false) * 1</f>
        <v>435.8</v>
      </c>
    </row>
    <row r="405">
      <c r="A405" s="27">
        <f>'Hourly .BVOL24H Index Data'!B405</f>
        <v>42429.45833</v>
      </c>
      <c r="B405" s="32">
        <f>vlookup(A405,'Hourly .BVOL7D Index Data'!$B$9:$C$509,2,false) * 1</f>
        <v>4.58</v>
      </c>
      <c r="C405" s="9">
        <f>vlookup(A405,'Hourly .XBT Index Data'!$B$9:$C$509,2,false) * 1</f>
        <v>441.01</v>
      </c>
    </row>
    <row r="406">
      <c r="A406" s="27">
        <f>'Hourly .BVOL24H Index Data'!B406</f>
        <v>42429.41667</v>
      </c>
      <c r="B406" s="32">
        <f>vlookup(A406,'Hourly .BVOL7D Index Data'!$B$9:$C$509,2,false) * 1</f>
        <v>4.53</v>
      </c>
      <c r="C406" s="9">
        <f>vlookup(A406,'Hourly .XBT Index Data'!$B$9:$C$509,2,false) * 1</f>
        <v>438.07</v>
      </c>
    </row>
    <row r="407">
      <c r="A407" s="27">
        <f>'Hourly .BVOL24H Index Data'!B407</f>
        <v>42429.375</v>
      </c>
      <c r="B407" s="32">
        <f>vlookup(A407,'Hourly .BVOL7D Index Data'!$B$9:$C$509,2,false) * 1</f>
        <v>4.53</v>
      </c>
      <c r="C407" s="9">
        <f>vlookup(A407,'Hourly .XBT Index Data'!$B$9:$C$509,2,false) * 1</f>
        <v>437.57</v>
      </c>
    </row>
    <row r="408">
      <c r="A408" s="27">
        <f>'Hourly .BVOL24H Index Data'!B408</f>
        <v>42429.33333</v>
      </c>
      <c r="B408" s="32">
        <f>vlookup(A408,'Hourly .BVOL7D Index Data'!$B$9:$C$509,2,false) * 1</f>
        <v>4.52</v>
      </c>
      <c r="C408" s="9">
        <f>vlookup(A408,'Hourly .XBT Index Data'!$B$9:$C$509,2,false) * 1</f>
        <v>435.21</v>
      </c>
    </row>
    <row r="409">
      <c r="A409" s="27">
        <f>'Hourly .BVOL24H Index Data'!B409</f>
        <v>42429.29167</v>
      </c>
      <c r="B409" s="32">
        <f>vlookup(A409,'Hourly .BVOL7D Index Data'!$B$9:$C$509,2,false) * 1</f>
        <v>4.5</v>
      </c>
      <c r="C409" s="9">
        <f>vlookup(A409,'Hourly .XBT Index Data'!$B$9:$C$509,2,false) * 1</f>
        <v>437.74</v>
      </c>
    </row>
    <row r="410">
      <c r="A410" s="27">
        <f>'Hourly .BVOL24H Index Data'!B410</f>
        <v>42429.25</v>
      </c>
      <c r="B410" s="32">
        <f>vlookup(A410,'Hourly .BVOL7D Index Data'!$B$9:$C$509,2,false) * 1</f>
        <v>4.55</v>
      </c>
      <c r="C410" s="9">
        <f>vlookup(A410,'Hourly .XBT Index Data'!$B$9:$C$509,2,false) * 1</f>
        <v>437.47</v>
      </c>
    </row>
    <row r="411">
      <c r="A411" s="27">
        <f>'Hourly .BVOL24H Index Data'!B411</f>
        <v>42429.20833</v>
      </c>
      <c r="B411" s="32">
        <f>vlookup(A411,'Hourly .BVOL7D Index Data'!$B$9:$C$509,2,false) * 1</f>
        <v>4.56</v>
      </c>
      <c r="C411" s="9">
        <f>vlookup(A411,'Hourly .XBT Index Data'!$B$9:$C$509,2,false) * 1</f>
        <v>437.25</v>
      </c>
    </row>
    <row r="412">
      <c r="A412" s="27">
        <f>'Hourly .BVOL24H Index Data'!B412</f>
        <v>42429.16667</v>
      </c>
      <c r="B412" s="32">
        <f>vlookup(A412,'Hourly .BVOL7D Index Data'!$B$9:$C$509,2,false) * 1</f>
        <v>4.56</v>
      </c>
      <c r="C412" s="9">
        <f>vlookup(A412,'Hourly .XBT Index Data'!$B$9:$C$509,2,false) * 1</f>
        <v>438.74</v>
      </c>
    </row>
    <row r="413">
      <c r="A413" s="27">
        <f>'Hourly .BVOL24H Index Data'!B413</f>
        <v>42429.125</v>
      </c>
      <c r="B413" s="32">
        <f>vlookup(A413,'Hourly .BVOL7D Index Data'!$B$9:$C$509,2,false) * 1</f>
        <v>4.56</v>
      </c>
      <c r="C413" s="9">
        <f>vlookup(A413,'Hourly .XBT Index Data'!$B$9:$C$509,2,false) * 1</f>
        <v>438.28</v>
      </c>
    </row>
    <row r="414">
      <c r="A414" s="27">
        <f>'Hourly .BVOL24H Index Data'!B414</f>
        <v>42429.08333</v>
      </c>
      <c r="B414" s="32">
        <f>vlookup(A414,'Hourly .BVOL7D Index Data'!$B$9:$C$509,2,false) * 1</f>
        <v>4.57</v>
      </c>
      <c r="C414" s="9">
        <f>vlookup(A414,'Hourly .XBT Index Data'!$B$9:$C$509,2,false) * 1</f>
        <v>437.01</v>
      </c>
    </row>
    <row r="415">
      <c r="A415" s="27">
        <f>'Hourly .BVOL24H Index Data'!B415</f>
        <v>42429.04167</v>
      </c>
      <c r="B415" s="32">
        <f>vlookup(A415,'Hourly .BVOL7D Index Data'!$B$9:$C$509,2,false) * 1</f>
        <v>4.53</v>
      </c>
      <c r="C415" s="9">
        <f>vlookup(A415,'Hourly .XBT Index Data'!$B$9:$C$509,2,false) * 1</f>
        <v>432.72</v>
      </c>
    </row>
    <row r="416">
      <c r="A416" s="27">
        <f>'Hourly .BVOL24H Index Data'!B416</f>
        <v>42429</v>
      </c>
      <c r="B416" s="32">
        <f>vlookup(A416,'Hourly .BVOL7D Index Data'!$B$9:$C$509,2,false) * 1</f>
        <v>4.57</v>
      </c>
      <c r="C416" s="9">
        <f>vlookup(A416,'Hourly .XBT Index Data'!$B$9:$C$509,2,false) * 1</f>
        <v>433.61</v>
      </c>
    </row>
    <row r="417">
      <c r="A417" s="27">
        <f>'Hourly .BVOL24H Index Data'!B417</f>
        <v>42428.95833</v>
      </c>
      <c r="B417" s="32">
        <f>vlookup(A417,'Hourly .BVOL7D Index Data'!$B$9:$C$509,2,false) * 1</f>
        <v>4.58</v>
      </c>
      <c r="C417" s="9">
        <f>vlookup(A417,'Hourly .XBT Index Data'!$B$9:$C$509,2,false) * 1</f>
        <v>433.04</v>
      </c>
    </row>
    <row r="418">
      <c r="A418" s="27">
        <f>'Hourly .BVOL24H Index Data'!B418</f>
        <v>42428.91667</v>
      </c>
      <c r="B418" s="32">
        <f>vlookup(A418,'Hourly .BVOL7D Index Data'!$B$9:$C$509,2,false) * 1</f>
        <v>4.57</v>
      </c>
      <c r="C418" s="9">
        <f>vlookup(A418,'Hourly .XBT Index Data'!$B$9:$C$509,2,false) * 1</f>
        <v>433.59</v>
      </c>
    </row>
    <row r="419">
      <c r="A419" s="27">
        <f>'Hourly .BVOL24H Index Data'!B419</f>
        <v>42428.875</v>
      </c>
      <c r="B419" s="32">
        <f>vlookup(A419,'Hourly .BVOL7D Index Data'!$B$9:$C$509,2,false) * 1</f>
        <v>4.59</v>
      </c>
      <c r="C419" s="9">
        <f>vlookup(A419,'Hourly .XBT Index Data'!$B$9:$C$509,2,false) * 1</f>
        <v>433.72</v>
      </c>
    </row>
    <row r="420">
      <c r="A420" s="27">
        <f>'Hourly .BVOL24H Index Data'!B420</f>
        <v>42428.83333</v>
      </c>
      <c r="B420" s="32">
        <f>vlookup(A420,'Hourly .BVOL7D Index Data'!$B$9:$C$509,2,false) * 1</f>
        <v>4.63</v>
      </c>
      <c r="C420" s="9">
        <f>vlookup(A420,'Hourly .XBT Index Data'!$B$9:$C$509,2,false) * 1</f>
        <v>434.18</v>
      </c>
    </row>
    <row r="421">
      <c r="A421" s="27">
        <f>'Hourly .BVOL24H Index Data'!B421</f>
        <v>42428.79167</v>
      </c>
      <c r="B421" s="32">
        <f>vlookup(A421,'Hourly .BVOL7D Index Data'!$B$9:$C$509,2,false) * 1</f>
        <v>4.65</v>
      </c>
      <c r="C421" s="9">
        <f>vlookup(A421,'Hourly .XBT Index Data'!$B$9:$C$509,2,false) * 1</f>
        <v>433.88</v>
      </c>
    </row>
    <row r="422">
      <c r="A422" s="27">
        <f>'Hourly .BVOL24H Index Data'!B422</f>
        <v>42428.75</v>
      </c>
      <c r="B422" s="32">
        <f>vlookup(A422,'Hourly .BVOL7D Index Data'!$B$9:$C$509,2,false) * 1</f>
        <v>4.65</v>
      </c>
      <c r="C422" s="9">
        <f>vlookup(A422,'Hourly .XBT Index Data'!$B$9:$C$509,2,false) * 1</f>
        <v>434.03</v>
      </c>
    </row>
    <row r="423">
      <c r="A423" s="27">
        <f>'Hourly .BVOL24H Index Data'!B423</f>
        <v>42428.70833</v>
      </c>
      <c r="B423" s="32">
        <f>vlookup(A423,'Hourly .BVOL7D Index Data'!$B$9:$C$509,2,false) * 1</f>
        <v>4.66</v>
      </c>
      <c r="C423" s="9">
        <f>vlookup(A423,'Hourly .XBT Index Data'!$B$9:$C$509,2,false) * 1</f>
        <v>434.03</v>
      </c>
    </row>
    <row r="424">
      <c r="A424" s="27">
        <f>'Hourly .BVOL24H Index Data'!B424</f>
        <v>42428.66667</v>
      </c>
      <c r="B424" s="32">
        <f>vlookup(A424,'Hourly .BVOL7D Index Data'!$B$9:$C$509,2,false) * 1</f>
        <v>4.7</v>
      </c>
      <c r="C424" s="9">
        <f>vlookup(A424,'Hourly .XBT Index Data'!$B$9:$C$509,2,false) * 1</f>
        <v>434.13</v>
      </c>
    </row>
    <row r="425">
      <c r="A425" s="27">
        <f>'Hourly .BVOL24H Index Data'!B425</f>
        <v>42428.625</v>
      </c>
      <c r="B425" s="32">
        <f>vlookup(A425,'Hourly .BVOL7D Index Data'!$B$9:$C$509,2,false) * 1</f>
        <v>4.72</v>
      </c>
      <c r="C425" s="9">
        <f>vlookup(A425,'Hourly .XBT Index Data'!$B$9:$C$509,2,false) * 1</f>
        <v>434.41</v>
      </c>
    </row>
    <row r="426">
      <c r="A426" s="27">
        <f>'Hourly .BVOL24H Index Data'!B426</f>
        <v>42428.58333</v>
      </c>
      <c r="B426" s="32">
        <f>vlookup(A426,'Hourly .BVOL7D Index Data'!$B$9:$C$509,2,false) * 1</f>
        <v>4.76</v>
      </c>
      <c r="C426" s="9">
        <f>vlookup(A426,'Hourly .XBT Index Data'!$B$9:$C$509,2,false) * 1</f>
        <v>428.88</v>
      </c>
    </row>
    <row r="427">
      <c r="A427" s="27">
        <f>'Hourly .BVOL24H Index Data'!B427</f>
        <v>42428.54167</v>
      </c>
      <c r="B427" s="32">
        <f>vlookup(A427,'Hourly .BVOL7D Index Data'!$B$9:$C$509,2,false) * 1</f>
        <v>4.86</v>
      </c>
      <c r="C427" s="9">
        <f>vlookup(A427,'Hourly .XBT Index Data'!$B$9:$C$509,2,false) * 1</f>
        <v>427.96</v>
      </c>
    </row>
    <row r="428">
      <c r="A428" s="27">
        <f>'Hourly .BVOL24H Index Data'!B428</f>
        <v>42428.5</v>
      </c>
      <c r="B428" s="32">
        <f>vlookup(A428,'Hourly .BVOL7D Index Data'!$B$9:$C$509,2,false) * 1</f>
        <v>5.39</v>
      </c>
      <c r="C428" s="9">
        <f>vlookup(A428,'Hourly .XBT Index Data'!$B$9:$C$509,2,false) * 1</f>
        <v>425.53</v>
      </c>
    </row>
    <row r="429">
      <c r="A429" s="27">
        <f>'Hourly .BVOL24H Index Data'!B429</f>
        <v>42428.45833</v>
      </c>
      <c r="B429" s="32">
        <f>vlookup(A429,'Hourly .BVOL7D Index Data'!$B$9:$C$509,2,false) * 1</f>
        <v>5.4</v>
      </c>
      <c r="C429" s="9">
        <f>vlookup(A429,'Hourly .XBT Index Data'!$B$9:$C$509,2,false) * 1</f>
        <v>425.13</v>
      </c>
    </row>
    <row r="430">
      <c r="A430" s="27">
        <f>'Hourly .BVOL24H Index Data'!B430</f>
        <v>42428.41667</v>
      </c>
      <c r="B430" s="32">
        <f>vlookup(A430,'Hourly .BVOL7D Index Data'!$B$9:$C$509,2,false) * 1</f>
        <v>5.4</v>
      </c>
      <c r="C430" s="9">
        <f>vlookup(A430,'Hourly .XBT Index Data'!$B$9:$C$509,2,false) * 1</f>
        <v>426.19</v>
      </c>
    </row>
    <row r="431">
      <c r="A431" s="27">
        <f>'Hourly .BVOL24H Index Data'!B431</f>
        <v>42428.375</v>
      </c>
      <c r="B431" s="32">
        <f>vlookup(A431,'Hourly .BVOL7D Index Data'!$B$9:$C$509,2,false) * 1</f>
        <v>5.41</v>
      </c>
      <c r="C431" s="9">
        <f>vlookup(A431,'Hourly .XBT Index Data'!$B$9:$C$509,2,false) * 1</f>
        <v>426.39</v>
      </c>
    </row>
    <row r="432">
      <c r="A432" s="27">
        <f>'Hourly .BVOL24H Index Data'!B432</f>
        <v>42428.33333</v>
      </c>
      <c r="B432" s="32">
        <f>vlookup(A432,'Hourly .BVOL7D Index Data'!$B$9:$C$509,2,false) * 1</f>
        <v>5.43</v>
      </c>
      <c r="C432" s="9">
        <f>vlookup(A432,'Hourly .XBT Index Data'!$B$9:$C$509,2,false) * 1</f>
        <v>426.48</v>
      </c>
    </row>
    <row r="433">
      <c r="A433" s="27">
        <f>'Hourly .BVOL24H Index Data'!B433</f>
        <v>42428.29167</v>
      </c>
      <c r="B433" s="32">
        <f>vlookup(A433,'Hourly .BVOL7D Index Data'!$B$9:$C$509,2,false) * 1</f>
        <v>5.47</v>
      </c>
      <c r="C433" s="9">
        <f>vlookup(A433,'Hourly .XBT Index Data'!$B$9:$C$509,2,false) * 1</f>
        <v>426.39</v>
      </c>
    </row>
    <row r="434">
      <c r="A434" s="27">
        <f>'Hourly .BVOL24H Index Data'!B434</f>
        <v>42428.25</v>
      </c>
      <c r="B434" s="32">
        <f>vlookup(A434,'Hourly .BVOL7D Index Data'!$B$9:$C$509,2,false) * 1</f>
        <v>5.46</v>
      </c>
      <c r="C434" s="9">
        <f>vlookup(A434,'Hourly .XBT Index Data'!$B$9:$C$509,2,false) * 1</f>
        <v>425.42</v>
      </c>
    </row>
    <row r="435">
      <c r="A435" s="27">
        <f>'Hourly .BVOL24H Index Data'!B435</f>
        <v>42428.20833</v>
      </c>
      <c r="B435" s="32">
        <f>vlookup(A435,'Hourly .BVOL7D Index Data'!$B$9:$C$509,2,false) * 1</f>
        <v>5.47</v>
      </c>
      <c r="C435" s="9">
        <f>vlookup(A435,'Hourly .XBT Index Data'!$B$9:$C$509,2,false) * 1</f>
        <v>425.42</v>
      </c>
    </row>
    <row r="436">
      <c r="A436" s="27">
        <f>'Hourly .BVOL24H Index Data'!B436</f>
        <v>42428.16667</v>
      </c>
      <c r="B436" s="32">
        <f>vlookup(A436,'Hourly .BVOL7D Index Data'!$B$9:$C$509,2,false) * 1</f>
        <v>5.48</v>
      </c>
      <c r="C436" s="9">
        <f>vlookup(A436,'Hourly .XBT Index Data'!$B$9:$C$509,2,false) * 1</f>
        <v>425.44</v>
      </c>
    </row>
    <row r="437">
      <c r="A437" s="27">
        <f>'Hourly .BVOL24H Index Data'!B437</f>
        <v>42428.125</v>
      </c>
      <c r="B437" s="32">
        <f>vlookup(A437,'Hourly .BVOL7D Index Data'!$B$9:$C$509,2,false) * 1</f>
        <v>5.49</v>
      </c>
      <c r="C437" s="9">
        <f>vlookup(A437,'Hourly .XBT Index Data'!$B$9:$C$509,2,false) * 1</f>
        <v>425.78</v>
      </c>
    </row>
    <row r="438">
      <c r="A438" s="27">
        <f>'Hourly .BVOL24H Index Data'!B438</f>
        <v>42428.08333</v>
      </c>
      <c r="B438" s="32">
        <f>vlookup(A438,'Hourly .BVOL7D Index Data'!$B$9:$C$509,2,false) * 1</f>
        <v>5.49</v>
      </c>
      <c r="C438" s="9">
        <f>vlookup(A438,'Hourly .XBT Index Data'!$B$9:$C$509,2,false) * 1</f>
        <v>422.64</v>
      </c>
    </row>
    <row r="439">
      <c r="A439" s="27">
        <f>'Hourly .BVOL24H Index Data'!B439</f>
        <v>42428.04167</v>
      </c>
      <c r="B439" s="32">
        <f>vlookup(A439,'Hourly .BVOL7D Index Data'!$B$9:$C$509,2,false) * 1</f>
        <v>5.46</v>
      </c>
      <c r="C439" s="9">
        <f>vlookup(A439,'Hourly .XBT Index Data'!$B$9:$C$509,2,false) * 1</f>
        <v>425.95</v>
      </c>
    </row>
    <row r="440">
      <c r="A440" s="27">
        <f>'Hourly .BVOL24H Index Data'!B440</f>
        <v>42428</v>
      </c>
      <c r="B440" s="32">
        <f>vlookup(A440,'Hourly .BVOL7D Index Data'!$B$9:$C$509,2,false) * 1</f>
        <v>5.43</v>
      </c>
      <c r="C440" s="9">
        <f>vlookup(A440,'Hourly .XBT Index Data'!$B$9:$C$509,2,false) * 1</f>
        <v>432.21</v>
      </c>
    </row>
    <row r="441">
      <c r="A441" s="27">
        <f>'Hourly .BVOL24H Index Data'!B441</f>
        <v>42427.95833</v>
      </c>
      <c r="B441" s="32">
        <f>vlookup(A441,'Hourly .BVOL7D Index Data'!$B$9:$C$509,2,false) * 1</f>
        <v>5.48</v>
      </c>
      <c r="C441" s="9">
        <f>vlookup(A441,'Hourly .XBT Index Data'!$B$9:$C$509,2,false) * 1</f>
        <v>432.08</v>
      </c>
    </row>
    <row r="442">
      <c r="A442" s="27">
        <f>'Hourly .BVOL24H Index Data'!B442</f>
        <v>42427.91667</v>
      </c>
      <c r="B442" s="32">
        <f>vlookup(A442,'Hourly .BVOL7D Index Data'!$B$9:$C$509,2,false) * 1</f>
        <v>5.49</v>
      </c>
      <c r="C442" s="9">
        <f>vlookup(A442,'Hourly .XBT Index Data'!$B$9:$C$509,2,false) * 1</f>
        <v>431.54</v>
      </c>
    </row>
    <row r="443">
      <c r="A443" s="27">
        <f>'Hourly .BVOL24H Index Data'!B443</f>
        <v>42427.875</v>
      </c>
      <c r="B443" s="32">
        <f>vlookup(A443,'Hourly .BVOL7D Index Data'!$B$9:$C$509,2,false) * 1</f>
        <v>5.52</v>
      </c>
      <c r="C443" s="9">
        <f>vlookup(A443,'Hourly .XBT Index Data'!$B$9:$C$509,2,false) * 1</f>
        <v>431.13</v>
      </c>
    </row>
    <row r="444">
      <c r="A444" s="27">
        <f>'Hourly .BVOL24H Index Data'!B444</f>
        <v>42427.83333</v>
      </c>
      <c r="B444" s="32">
        <f>vlookup(A444,'Hourly .BVOL7D Index Data'!$B$9:$C$509,2,false) * 1</f>
        <v>5.53</v>
      </c>
      <c r="C444" s="9">
        <f>vlookup(A444,'Hourly .XBT Index Data'!$B$9:$C$509,2,false) * 1</f>
        <v>431.38</v>
      </c>
    </row>
    <row r="445">
      <c r="A445" s="27">
        <f>'Hourly .BVOL24H Index Data'!B445</f>
        <v>42427.79167</v>
      </c>
      <c r="B445" s="32">
        <f>vlookup(A445,'Hourly .BVOL7D Index Data'!$B$9:$C$509,2,false) * 1</f>
        <v>5.56</v>
      </c>
      <c r="C445" s="9">
        <f>vlookup(A445,'Hourly .XBT Index Data'!$B$9:$C$509,2,false) * 1</f>
        <v>432.91</v>
      </c>
    </row>
    <row r="446">
      <c r="A446" s="27">
        <f>'Hourly .BVOL24H Index Data'!B446</f>
        <v>42427.75</v>
      </c>
      <c r="B446" s="32">
        <f>vlookup(A446,'Hourly .BVOL7D Index Data'!$B$9:$C$509,2,false) * 1</f>
        <v>5.61</v>
      </c>
      <c r="C446" s="9">
        <f>vlookup(A446,'Hourly .XBT Index Data'!$B$9:$C$509,2,false) * 1</f>
        <v>432.52</v>
      </c>
    </row>
    <row r="447">
      <c r="A447" s="27">
        <f>'Hourly .BVOL24H Index Data'!B447</f>
        <v>42427.70833</v>
      </c>
      <c r="B447" s="32">
        <f>vlookup(A447,'Hourly .BVOL7D Index Data'!$B$9:$C$509,2,false) * 1</f>
        <v>5.65</v>
      </c>
      <c r="C447" s="9">
        <f>vlookup(A447,'Hourly .XBT Index Data'!$B$9:$C$509,2,false) * 1</f>
        <v>430.97</v>
      </c>
    </row>
    <row r="448">
      <c r="A448" s="27">
        <f>'Hourly .BVOL24H Index Data'!B448</f>
        <v>42427.66667</v>
      </c>
      <c r="B448" s="32">
        <f>vlookup(A448,'Hourly .BVOL7D Index Data'!$B$9:$C$509,2,false) * 1</f>
        <v>5.66</v>
      </c>
      <c r="C448" s="9">
        <f>vlookup(A448,'Hourly .XBT Index Data'!$B$9:$C$509,2,false) * 1</f>
        <v>431.35</v>
      </c>
    </row>
    <row r="449">
      <c r="A449" s="27">
        <f>'Hourly .BVOL24H Index Data'!B449</f>
        <v>42427.625</v>
      </c>
      <c r="B449" s="32">
        <f>vlookup(A449,'Hourly .BVOL7D Index Data'!$B$9:$C$509,2,false) * 1</f>
        <v>5.66</v>
      </c>
      <c r="C449" s="9">
        <f>vlookup(A449,'Hourly .XBT Index Data'!$B$9:$C$509,2,false) * 1</f>
        <v>431.67</v>
      </c>
    </row>
    <row r="450">
      <c r="A450" s="27">
        <f>'Hourly .BVOL24H Index Data'!B450</f>
        <v>42427.58333</v>
      </c>
      <c r="B450" s="32">
        <f>vlookup(A450,'Hourly .BVOL7D Index Data'!$B$9:$C$509,2,false) * 1</f>
        <v>5.67</v>
      </c>
      <c r="C450" s="9">
        <f>vlookup(A450,'Hourly .XBT Index Data'!$B$9:$C$509,2,false) * 1</f>
        <v>431.55</v>
      </c>
    </row>
    <row r="451">
      <c r="A451" s="27">
        <f>'Hourly .BVOL24H Index Data'!B451</f>
        <v>42427.54167</v>
      </c>
      <c r="B451" s="32">
        <f>vlookup(A451,'Hourly .BVOL7D Index Data'!$B$9:$C$509,2,false) * 1</f>
        <v>5.68</v>
      </c>
      <c r="C451" s="9">
        <f>vlookup(A451,'Hourly .XBT Index Data'!$B$9:$C$509,2,false) * 1</f>
        <v>431.48</v>
      </c>
    </row>
    <row r="452">
      <c r="A452" s="27">
        <f>'Hourly .BVOL24H Index Data'!B452</f>
        <v>42427.5</v>
      </c>
      <c r="B452" s="32">
        <f>vlookup(A452,'Hourly .BVOL7D Index Data'!$B$9:$C$509,2,false) * 1</f>
        <v>5.7</v>
      </c>
      <c r="C452" s="9">
        <f>vlookup(A452,'Hourly .XBT Index Data'!$B$9:$C$509,2,false) * 1</f>
        <v>431.87</v>
      </c>
    </row>
    <row r="453">
      <c r="A453" s="27">
        <f>'Hourly .BVOL24H Index Data'!B453</f>
        <v>42427.45833</v>
      </c>
      <c r="B453" s="32">
        <f>vlookup(A453,'Hourly .BVOL7D Index Data'!$B$9:$C$509,2,false) * 1</f>
        <v>5.72</v>
      </c>
      <c r="C453" s="9">
        <f>vlookup(A453,'Hourly .XBT Index Data'!$B$9:$C$509,2,false) * 1</f>
        <v>430.3</v>
      </c>
    </row>
    <row r="454">
      <c r="A454" s="27">
        <f>'Hourly .BVOL24H Index Data'!B454</f>
        <v>42427.41667</v>
      </c>
      <c r="B454" s="32">
        <f>vlookup(A454,'Hourly .BVOL7D Index Data'!$B$9:$C$509,2,false) * 1</f>
        <v>5.73</v>
      </c>
      <c r="C454" s="9">
        <f>vlookup(A454,'Hourly .XBT Index Data'!$B$9:$C$509,2,false) * 1</f>
        <v>430.04</v>
      </c>
    </row>
    <row r="455">
      <c r="A455" s="27">
        <f>'Hourly .BVOL24H Index Data'!B455</f>
        <v>42427.375</v>
      </c>
      <c r="B455" s="32">
        <f>vlookup(A455,'Hourly .BVOL7D Index Data'!$B$9:$C$509,2,false) * 1</f>
        <v>5.75</v>
      </c>
      <c r="C455" s="9">
        <f>vlookup(A455,'Hourly .XBT Index Data'!$B$9:$C$509,2,false) * 1</f>
        <v>432.2</v>
      </c>
    </row>
    <row r="456">
      <c r="A456" s="27">
        <f>'Hourly .BVOL24H Index Data'!B456</f>
        <v>42427.33333</v>
      </c>
      <c r="B456" s="32">
        <f>vlookup(A456,'Hourly .BVOL7D Index Data'!$B$9:$C$509,2,false) * 1</f>
        <v>5.75</v>
      </c>
      <c r="C456" s="9">
        <f>vlookup(A456,'Hourly .XBT Index Data'!$B$9:$C$509,2,false) * 1</f>
        <v>432.33</v>
      </c>
    </row>
    <row r="457">
      <c r="A457" s="27">
        <f>'Hourly .BVOL24H Index Data'!B457</f>
        <v>42427.29167</v>
      </c>
      <c r="B457" s="32">
        <f>vlookup(A457,'Hourly .BVOL7D Index Data'!$B$9:$C$509,2,false) * 1</f>
        <v>5.76</v>
      </c>
      <c r="C457" s="9">
        <f>vlookup(A457,'Hourly .XBT Index Data'!$B$9:$C$509,2,false) * 1</f>
        <v>432.99</v>
      </c>
    </row>
    <row r="458">
      <c r="A458" s="27">
        <f>'Hourly .BVOL24H Index Data'!B458</f>
        <v>42427.25</v>
      </c>
      <c r="B458" s="32">
        <f>vlookup(A458,'Hourly .BVOL7D Index Data'!$B$9:$C$509,2,false) * 1</f>
        <v>5.76</v>
      </c>
      <c r="C458" s="9">
        <f>vlookup(A458,'Hourly .XBT Index Data'!$B$9:$C$509,2,false) * 1</f>
        <v>432.03</v>
      </c>
    </row>
    <row r="459">
      <c r="A459" s="27">
        <f>'Hourly .BVOL24H Index Data'!B459</f>
        <v>42427.20833</v>
      </c>
      <c r="B459" s="32">
        <f>vlookup(A459,'Hourly .BVOL7D Index Data'!$B$9:$C$509,2,false) * 1</f>
        <v>5.76</v>
      </c>
      <c r="C459" s="9">
        <f>vlookup(A459,'Hourly .XBT Index Data'!$B$9:$C$509,2,false) * 1</f>
        <v>431.75</v>
      </c>
    </row>
    <row r="460">
      <c r="A460" s="27">
        <f>'Hourly .BVOL24H Index Data'!B460</f>
        <v>42427.16667</v>
      </c>
      <c r="B460" s="32">
        <f>vlookup(A460,'Hourly .BVOL7D Index Data'!$B$9:$C$509,2,false) * 1</f>
        <v>5.77</v>
      </c>
      <c r="C460" s="9">
        <f>vlookup(A460,'Hourly .XBT Index Data'!$B$9:$C$509,2,false) * 1</f>
        <v>433.23</v>
      </c>
    </row>
    <row r="461">
      <c r="A461" s="27">
        <f>'Hourly .BVOL24H Index Data'!B461</f>
        <v>42427.125</v>
      </c>
      <c r="B461" s="32">
        <f>vlookup(A461,'Hourly .BVOL7D Index Data'!$B$9:$C$509,2,false) * 1</f>
        <v>5.77</v>
      </c>
      <c r="C461" s="9">
        <f>vlookup(A461,'Hourly .XBT Index Data'!$B$9:$C$509,2,false) * 1</f>
        <v>433.74</v>
      </c>
    </row>
    <row r="462">
      <c r="A462" s="27">
        <f>'Hourly .BVOL24H Index Data'!B462</f>
        <v>42427.08333</v>
      </c>
      <c r="B462" s="32">
        <f>vlookup(A462,'Hourly .BVOL7D Index Data'!$B$9:$C$509,2,false) * 1</f>
        <v>5.77</v>
      </c>
      <c r="C462" s="9">
        <f>vlookup(A462,'Hourly .XBT Index Data'!$B$9:$C$509,2,false) * 1</f>
        <v>432.46</v>
      </c>
    </row>
    <row r="463">
      <c r="A463" s="27">
        <f>'Hourly .BVOL24H Index Data'!B463</f>
        <v>42427.04167</v>
      </c>
      <c r="B463" s="32">
        <f>vlookup(A463,'Hourly .BVOL7D Index Data'!$B$9:$C$509,2,false) * 1</f>
        <v>5.76</v>
      </c>
      <c r="C463" s="9">
        <f>vlookup(A463,'Hourly .XBT Index Data'!$B$9:$C$509,2,false) * 1</f>
        <v>432.67</v>
      </c>
    </row>
    <row r="464">
      <c r="A464" s="27">
        <f>'Hourly .BVOL24H Index Data'!B464</f>
        <v>42427</v>
      </c>
      <c r="B464" s="32">
        <f>vlookup(A464,'Hourly .BVOL7D Index Data'!$B$9:$C$509,2,false) * 1</f>
        <v>5.75</v>
      </c>
      <c r="C464" s="9">
        <f>vlookup(A464,'Hourly .XBT Index Data'!$B$9:$C$509,2,false) * 1</f>
        <v>431.22</v>
      </c>
    </row>
    <row r="465">
      <c r="A465" s="27">
        <f>'Hourly .BVOL24H Index Data'!B465</f>
        <v>42426.95833</v>
      </c>
      <c r="B465" s="32">
        <f>vlookup(A465,'Hourly .BVOL7D Index Data'!$B$9:$C$509,2,false) * 1</f>
        <v>5.73</v>
      </c>
      <c r="C465" s="9">
        <f>vlookup(A465,'Hourly .XBT Index Data'!$B$9:$C$509,2,false) * 1</f>
        <v>426.54</v>
      </c>
    </row>
    <row r="466">
      <c r="A466" s="27">
        <f>'Hourly .BVOL24H Index Data'!B466</f>
        <v>42426.91667</v>
      </c>
      <c r="B466" s="32">
        <f>vlookup(A466,'Hourly .BVOL7D Index Data'!$B$9:$C$509,2,false) * 1</f>
        <v>5.71</v>
      </c>
      <c r="C466" s="9">
        <f>vlookup(A466,'Hourly .XBT Index Data'!$B$9:$C$509,2,false) * 1</f>
        <v>423.76</v>
      </c>
    </row>
    <row r="467">
      <c r="A467" s="27">
        <f>'Hourly .BVOL24H Index Data'!B467</f>
        <v>42426.875</v>
      </c>
      <c r="B467" s="32">
        <f>vlookup(A467,'Hourly .BVOL7D Index Data'!$B$9:$C$509,2,false) * 1</f>
        <v>5.71</v>
      </c>
      <c r="C467" s="9">
        <f>vlookup(A467,'Hourly .XBT Index Data'!$B$9:$C$509,2,false) * 1</f>
        <v>423.21</v>
      </c>
    </row>
    <row r="468">
      <c r="A468" s="27">
        <f>'Hourly .BVOL24H Index Data'!B468</f>
        <v>42426.83333</v>
      </c>
      <c r="B468" s="32">
        <f>vlookup(A468,'Hourly .BVOL7D Index Data'!$B$9:$C$509,2,false) * 1</f>
        <v>5.71</v>
      </c>
      <c r="C468" s="9">
        <f>vlookup(A468,'Hourly .XBT Index Data'!$B$9:$C$509,2,false) * 1</f>
        <v>422.78</v>
      </c>
    </row>
    <row r="469">
      <c r="A469" s="27">
        <f>'Hourly .BVOL24H Index Data'!B469</f>
        <v>42426.79167</v>
      </c>
      <c r="B469" s="32">
        <f>vlookup(A469,'Hourly .BVOL7D Index Data'!$B$9:$C$509,2,false) * 1</f>
        <v>5.7</v>
      </c>
      <c r="C469" s="9">
        <f>vlookup(A469,'Hourly .XBT Index Data'!$B$9:$C$509,2,false) * 1</f>
        <v>423.92</v>
      </c>
    </row>
    <row r="470">
      <c r="A470" s="27">
        <f>'Hourly .BVOL24H Index Data'!B470</f>
        <v>42426.75</v>
      </c>
      <c r="B470" s="32">
        <f>vlookup(A470,'Hourly .BVOL7D Index Data'!$B$9:$C$509,2,false) * 1</f>
        <v>5.7</v>
      </c>
      <c r="C470" s="9">
        <f>vlookup(A470,'Hourly .XBT Index Data'!$B$9:$C$509,2,false) * 1</f>
        <v>424.1</v>
      </c>
    </row>
    <row r="471">
      <c r="A471" s="27">
        <f>'Hourly .BVOL24H Index Data'!B471</f>
        <v>42426.70833</v>
      </c>
      <c r="B471" s="32">
        <f>vlookup(A471,'Hourly .BVOL7D Index Data'!$B$9:$C$509,2,false) * 1</f>
        <v>5.71</v>
      </c>
      <c r="C471" s="9">
        <f>vlookup(A471,'Hourly .XBT Index Data'!$B$9:$C$509,2,false) * 1</f>
        <v>423.66</v>
      </c>
    </row>
    <row r="472">
      <c r="A472" s="27">
        <f>'Hourly .BVOL24H Index Data'!B472</f>
        <v>42426.66667</v>
      </c>
      <c r="B472" s="32">
        <f>vlookup(A472,'Hourly .BVOL7D Index Data'!$B$9:$C$509,2,false) * 1</f>
        <v>5.71</v>
      </c>
      <c r="C472" s="9">
        <f>vlookup(A472,'Hourly .XBT Index Data'!$B$9:$C$509,2,false) * 1</f>
        <v>424.27</v>
      </c>
    </row>
    <row r="473">
      <c r="A473" s="27">
        <f>'Hourly .BVOL24H Index Data'!B473</f>
        <v>42426.625</v>
      </c>
      <c r="B473" s="32">
        <f>vlookup(A473,'Hourly .BVOL7D Index Data'!$B$9:$C$509,2,false) * 1</f>
        <v>5.72</v>
      </c>
      <c r="C473" s="9">
        <f>vlookup(A473,'Hourly .XBT Index Data'!$B$9:$C$509,2,false) * 1</f>
        <v>424.16</v>
      </c>
    </row>
    <row r="474">
      <c r="A474" s="27">
        <f>'Hourly .BVOL24H Index Data'!B474</f>
        <v>42426.58333</v>
      </c>
      <c r="B474" s="32">
        <f>vlookup(A474,'Hourly .BVOL7D Index Data'!$B$9:$C$509,2,false) * 1</f>
        <v>5.71</v>
      </c>
      <c r="C474" s="9">
        <f>vlookup(A474,'Hourly .XBT Index Data'!$B$9:$C$509,2,false) * 1</f>
        <v>424.74</v>
      </c>
    </row>
    <row r="475">
      <c r="A475" s="27">
        <f>'Hourly .BVOL24H Index Data'!B475</f>
        <v>42426.54167</v>
      </c>
      <c r="B475" s="32">
        <f>vlookup(A475,'Hourly .BVOL7D Index Data'!$B$9:$C$509,2,false) * 1</f>
        <v>5.71</v>
      </c>
      <c r="C475" s="9">
        <f>vlookup(A475,'Hourly .XBT Index Data'!$B$9:$C$509,2,false) * 1</f>
        <v>425.07</v>
      </c>
    </row>
    <row r="476">
      <c r="A476" s="27">
        <f>'Hourly .BVOL24H Index Data'!B476</f>
        <v>42426.5</v>
      </c>
      <c r="B476" s="32">
        <f>vlookup(A476,'Hourly .BVOL7D Index Data'!$B$9:$C$509,2,false) * 1</f>
        <v>5.71</v>
      </c>
      <c r="C476" s="9">
        <f>vlookup(A476,'Hourly .XBT Index Data'!$B$9:$C$509,2,false) * 1</f>
        <v>424.91</v>
      </c>
    </row>
    <row r="477">
      <c r="A477" s="27">
        <f>'Hourly .BVOL24H Index Data'!B477</f>
        <v>42426.45833</v>
      </c>
      <c r="B477" s="32">
        <f>vlookup(A477,'Hourly .BVOL7D Index Data'!$B$9:$C$509,2,false) * 1</f>
        <v>5.71</v>
      </c>
      <c r="C477" s="9">
        <f>vlookup(A477,'Hourly .XBT Index Data'!$B$9:$C$509,2,false) * 1</f>
        <v>424.13</v>
      </c>
    </row>
    <row r="478">
      <c r="A478" s="27">
        <f>'Hourly .BVOL24H Index Data'!B478</f>
        <v>42426.41667</v>
      </c>
      <c r="B478" s="32">
        <f>vlookup(A478,'Hourly .BVOL7D Index Data'!$B$9:$C$509,2,false) * 1</f>
        <v>5.71</v>
      </c>
      <c r="C478" s="9">
        <f>vlookup(A478,'Hourly .XBT Index Data'!$B$9:$C$509,2,false) * 1</f>
        <v>424.24</v>
      </c>
    </row>
    <row r="479">
      <c r="A479" s="27">
        <f>'Hourly .BVOL24H Index Data'!B479</f>
        <v>42426.375</v>
      </c>
      <c r="B479" s="32">
        <f>vlookup(A479,'Hourly .BVOL7D Index Data'!$B$9:$C$509,2,false) * 1</f>
        <v>5.72</v>
      </c>
      <c r="C479" s="9">
        <f>vlookup(A479,'Hourly .XBT Index Data'!$B$9:$C$509,2,false) * 1</f>
        <v>424.59</v>
      </c>
    </row>
    <row r="480">
      <c r="A480" s="27">
        <f>'Hourly .BVOL24H Index Data'!B480</f>
        <v>42426.33333</v>
      </c>
      <c r="B480" s="32">
        <f>vlookup(A480,'Hourly .BVOL7D Index Data'!$B$9:$C$509,2,false) * 1</f>
        <v>5.72</v>
      </c>
      <c r="C480" s="9">
        <f>vlookup(A480,'Hourly .XBT Index Data'!$B$9:$C$509,2,false) * 1</f>
        <v>424.26</v>
      </c>
    </row>
    <row r="481">
      <c r="A481" s="27">
        <f>'Hourly .BVOL24H Index Data'!B481</f>
        <v>42426.29167</v>
      </c>
      <c r="B481" s="32">
        <f>vlookup(A481,'Hourly .BVOL7D Index Data'!$B$9:$C$509,2,false) * 1</f>
        <v>5.75</v>
      </c>
      <c r="C481" s="9">
        <f>vlookup(A481,'Hourly .XBT Index Data'!$B$9:$C$509,2,false) * 1</f>
        <v>422.59</v>
      </c>
    </row>
    <row r="482">
      <c r="A482" s="27">
        <f>'Hourly .BVOL24H Index Data'!B482</f>
        <v>42426.25</v>
      </c>
      <c r="B482" s="32">
        <f>vlookup(A482,'Hourly .BVOL7D Index Data'!$B$9:$C$509,2,false) * 1</f>
        <v>5.75</v>
      </c>
      <c r="C482" s="9">
        <f>vlookup(A482,'Hourly .XBT Index Data'!$B$9:$C$509,2,false) * 1</f>
        <v>422.82</v>
      </c>
    </row>
    <row r="483">
      <c r="A483" s="27">
        <f>'Hourly .BVOL24H Index Data'!B483</f>
        <v>42426.20833</v>
      </c>
      <c r="B483" s="32">
        <f>vlookup(A483,'Hourly .BVOL7D Index Data'!$B$9:$C$509,2,false) * 1</f>
        <v>5.75</v>
      </c>
      <c r="C483" s="9">
        <f>vlookup(A483,'Hourly .XBT Index Data'!$B$9:$C$509,2,false) * 1</f>
        <v>420.96</v>
      </c>
    </row>
    <row r="484">
      <c r="A484" s="27">
        <f>'Hourly .BVOL24H Index Data'!B484</f>
        <v>42426.16667</v>
      </c>
      <c r="B484" s="32">
        <f>vlookup(A484,'Hourly .BVOL7D Index Data'!$B$9:$C$509,2,false) * 1</f>
        <v>5.75</v>
      </c>
      <c r="C484" s="9">
        <f>vlookup(A484,'Hourly .XBT Index Data'!$B$9:$C$509,2,false) * 1</f>
        <v>421.24</v>
      </c>
    </row>
    <row r="485">
      <c r="A485" s="27">
        <f>'Hourly .BVOL24H Index Data'!B485</f>
        <v>42426.125</v>
      </c>
      <c r="B485" s="32">
        <f>vlookup(A485,'Hourly .BVOL7D Index Data'!$B$9:$C$509,2,false) * 1</f>
        <v>5.75</v>
      </c>
      <c r="C485" s="9">
        <f>vlookup(A485,'Hourly .XBT Index Data'!$B$9:$C$509,2,false) * 1</f>
        <v>420.96</v>
      </c>
    </row>
    <row r="486">
      <c r="A486" s="27">
        <f>'Hourly .BVOL24H Index Data'!B486</f>
        <v>42426.08333</v>
      </c>
      <c r="B486" s="32">
        <f>vlookup(A486,'Hourly .BVOL7D Index Data'!$B$9:$C$509,2,false) * 1</f>
        <v>5.75</v>
      </c>
      <c r="C486" s="9">
        <f>vlookup(A486,'Hourly .XBT Index Data'!$B$9:$C$509,2,false) * 1</f>
        <v>421.67</v>
      </c>
    </row>
    <row r="487">
      <c r="A487" s="27">
        <f>'Hourly .BVOL24H Index Data'!B487</f>
        <v>42426.04167</v>
      </c>
      <c r="B487" s="32">
        <f>vlookup(A487,'Hourly .BVOL7D Index Data'!$B$9:$C$509,2,false) * 1</f>
        <v>5.74</v>
      </c>
      <c r="C487" s="9">
        <f>vlookup(A487,'Hourly .XBT Index Data'!$B$9:$C$509,2,false) * 1</f>
        <v>421.01</v>
      </c>
    </row>
    <row r="488">
      <c r="A488" s="27">
        <f>'Hourly .BVOL24H Index Data'!B488</f>
        <v>42426</v>
      </c>
      <c r="B488" s="32">
        <f>vlookup(A488,'Hourly .BVOL7D Index Data'!$B$9:$C$509,2,false) * 1</f>
        <v>5.74</v>
      </c>
      <c r="C488" s="9">
        <f>vlookup(A488,'Hourly .XBT Index Data'!$B$9:$C$509,2,false) * 1</f>
        <v>423.45</v>
      </c>
    </row>
    <row r="489">
      <c r="A489" s="27">
        <f>'Hourly .BVOL24H Index Data'!B489</f>
        <v>42425.95833</v>
      </c>
      <c r="B489" s="32">
        <f>vlookup(A489,'Hourly .BVOL7D Index Data'!$B$9:$C$509,2,false) * 1</f>
        <v>5.74</v>
      </c>
      <c r="C489" s="9">
        <f>vlookup(A489,'Hourly .XBT Index Data'!$B$9:$C$509,2,false) * 1</f>
        <v>422.91</v>
      </c>
    </row>
    <row r="490">
      <c r="A490" s="27">
        <f>'Hourly .BVOL24H Index Data'!B490</f>
        <v>42425.91667</v>
      </c>
      <c r="B490" s="32">
        <f>vlookup(A490,'Hourly .BVOL7D Index Data'!$B$9:$C$509,2,false) * 1</f>
        <v>5.74</v>
      </c>
      <c r="C490" s="9">
        <f>vlookup(A490,'Hourly .XBT Index Data'!$B$9:$C$509,2,false) * 1</f>
        <v>423.44</v>
      </c>
    </row>
    <row r="491">
      <c r="A491" s="27">
        <f>'Hourly .BVOL24H Index Data'!B491</f>
        <v>42425.875</v>
      </c>
      <c r="B491" s="32">
        <f>vlookup(A491,'Hourly .BVOL7D Index Data'!$B$9:$C$509,2,false) * 1</f>
        <v>5.74</v>
      </c>
      <c r="C491" s="9">
        <f>vlookup(A491,'Hourly .XBT Index Data'!$B$9:$C$509,2,false) * 1</f>
        <v>423.77</v>
      </c>
    </row>
    <row r="492">
      <c r="A492" s="27">
        <f>'Hourly .BVOL24H Index Data'!B492</f>
        <v>42425.83333</v>
      </c>
      <c r="B492" s="32">
        <f>vlookup(A492,'Hourly .BVOL7D Index Data'!$B$9:$C$509,2,false) * 1</f>
        <v>5.74</v>
      </c>
      <c r="C492" s="9">
        <f>vlookup(A492,'Hourly .XBT Index Data'!$B$9:$C$509,2,false) * 1</f>
        <v>423.68</v>
      </c>
    </row>
    <row r="493">
      <c r="A493" s="27">
        <f>'Hourly .BVOL24H Index Data'!B493</f>
        <v>42425.79167</v>
      </c>
      <c r="B493" s="32">
        <f>vlookup(A493,'Hourly .BVOL7D Index Data'!$B$9:$C$509,2,false) * 1</f>
        <v>5.74</v>
      </c>
      <c r="C493" s="9">
        <f>vlookup(A493,'Hourly .XBT Index Data'!$B$9:$C$509,2,false) * 1</f>
        <v>422.36</v>
      </c>
    </row>
    <row r="494">
      <c r="A494" s="27">
        <f>'Hourly .BVOL24H Index Data'!B494</f>
        <v>42425.75</v>
      </c>
      <c r="B494" s="32">
        <f>vlookup(A494,'Hourly .BVOL7D Index Data'!$B$9:$C$509,2,false) * 1</f>
        <v>5.73</v>
      </c>
      <c r="C494" s="9">
        <f>vlookup(A494,'Hourly .XBT Index Data'!$B$9:$C$509,2,false) * 1</f>
        <v>422.05</v>
      </c>
    </row>
    <row r="495">
      <c r="A495" s="27">
        <f>'Hourly .BVOL24H Index Data'!B495</f>
        <v>42425.70833</v>
      </c>
      <c r="B495" s="32">
        <f>vlookup(A495,'Hourly .BVOL7D Index Data'!$B$9:$C$509,2,false) * 1</f>
        <v>5.73</v>
      </c>
      <c r="C495" s="9">
        <f>vlookup(A495,'Hourly .XBT Index Data'!$B$9:$C$509,2,false) * 1</f>
        <v>422.48</v>
      </c>
    </row>
    <row r="496">
      <c r="A496" s="27">
        <f>'Hourly .BVOL24H Index Data'!B496</f>
        <v>42425.66667</v>
      </c>
      <c r="B496" s="32">
        <f>vlookup(A496,'Hourly .BVOL7D Index Data'!$B$9:$C$509,2,false) * 1</f>
        <v>5.74</v>
      </c>
      <c r="C496" s="9">
        <f>vlookup(A496,'Hourly .XBT Index Data'!$B$9:$C$509,2,false) * 1</f>
        <v>422.31</v>
      </c>
    </row>
    <row r="497">
      <c r="A497" s="27">
        <f>'Hourly .BVOL24H Index Data'!B497</f>
        <v>42425.625</v>
      </c>
      <c r="B497" s="32">
        <f>vlookup(A497,'Hourly .BVOL7D Index Data'!$B$9:$C$509,2,false) * 1</f>
        <v>5.75</v>
      </c>
      <c r="C497" s="9">
        <f>vlookup(A497,'Hourly .XBT Index Data'!$B$9:$C$509,2,false) * 1</f>
        <v>423.41</v>
      </c>
    </row>
    <row r="498">
      <c r="A498" s="27">
        <f>'Hourly .BVOL24H Index Data'!B498</f>
        <v>42425.58333</v>
      </c>
      <c r="B498" s="32">
        <f>vlookup(A498,'Hourly .BVOL7D Index Data'!$B$9:$C$509,2,false) * 1</f>
        <v>5.76</v>
      </c>
      <c r="C498" s="9">
        <f>vlookup(A498,'Hourly .XBT Index Data'!$B$9:$C$509,2,false) * 1</f>
        <v>422.74</v>
      </c>
    </row>
    <row r="499">
      <c r="A499" s="27">
        <f>'Hourly .BVOL24H Index Data'!B499</f>
        <v>42425.54167</v>
      </c>
      <c r="B499" s="32">
        <f>vlookup(A499,'Hourly .BVOL7D Index Data'!$B$9:$C$509,2,false) * 1</f>
        <v>5.83</v>
      </c>
      <c r="C499" s="9">
        <f>vlookup(A499,'Hourly .XBT Index Data'!$B$9:$C$509,2,false) * 1</f>
        <v>419.88</v>
      </c>
    </row>
    <row r="500">
      <c r="A500" s="27">
        <f>'Hourly .BVOL24H Index Data'!B500</f>
        <v>42425.5</v>
      </c>
      <c r="B500" s="32">
        <f>vlookup(A500,'Hourly .BVOL7D Index Data'!$B$9:$C$509,2,false) * 1</f>
        <v>5.83</v>
      </c>
      <c r="C500" s="9">
        <f>vlookup(A500,'Hourly .XBT Index Data'!$B$9:$C$509,2,false) * 1</f>
        <v>423.47</v>
      </c>
    </row>
    <row r="501">
      <c r="A501" s="27">
        <f>'Hourly .BVOL24H Index Data'!B501</f>
        <v>42425.45833</v>
      </c>
      <c r="B501" s="32">
        <f>vlookup(A501,'Hourly .BVOL7D Index Data'!$B$9:$C$509,2,false) * 1</f>
        <v>5.83</v>
      </c>
      <c r="C501" s="9">
        <f>vlookup(A501,'Hourly .XBT Index Data'!$B$9:$C$509,2,false) * 1</f>
        <v>423.07</v>
      </c>
    </row>
    <row r="502">
      <c r="A502" s="27">
        <f>'Hourly .BVOL24H Index Data'!B502</f>
        <v>42425.41667</v>
      </c>
      <c r="B502" s="32">
        <f>vlookup(A502,'Hourly .BVOL7D Index Data'!$B$9:$C$509,2,false) * 1</f>
        <v>5.84</v>
      </c>
      <c r="C502" s="9">
        <f>vlookup(A502,'Hourly .XBT Index Data'!$B$9:$C$509,2,false) * 1</f>
        <v>422.98</v>
      </c>
    </row>
    <row r="503">
      <c r="A503" s="27">
        <f>'Hourly .BVOL24H Index Data'!B503</f>
        <v>42425.375</v>
      </c>
      <c r="B503" s="32">
        <f>vlookup(A503,'Hourly .BVOL7D Index Data'!$B$9:$C$509,2,false) * 1</f>
        <v>5.84</v>
      </c>
      <c r="C503" s="9">
        <f>vlookup(A503,'Hourly .XBT Index Data'!$B$9:$C$509,2,false) * 1</f>
        <v>424.1</v>
      </c>
    </row>
    <row r="504">
      <c r="A504" s="27">
        <f>'Hourly .BVOL24H Index Data'!B504</f>
        <v>42425.33333</v>
      </c>
      <c r="B504" s="32">
        <f>vlookup(A504,'Hourly .BVOL7D Index Data'!$B$9:$C$509,2,false) * 1</f>
        <v>5.85</v>
      </c>
      <c r="C504" s="9">
        <f>vlookup(A504,'Hourly .XBT Index Data'!$B$9:$C$509,2,false) * 1</f>
        <v>423.37</v>
      </c>
    </row>
    <row r="505">
      <c r="A505" s="27">
        <f>'Hourly .BVOL24H Index Data'!B505</f>
        <v>42425.29167</v>
      </c>
      <c r="B505" s="32">
        <f>vlookup(A505,'Hourly .BVOL7D Index Data'!$B$9:$C$509,2,false) * 1</f>
        <v>5.83</v>
      </c>
      <c r="C505" s="9">
        <f>vlookup(A505,'Hourly .XBT Index Data'!$B$9:$C$509,2,false) * 1</f>
        <v>420.47</v>
      </c>
    </row>
    <row r="506">
      <c r="A506" s="27">
        <f>'Hourly .BVOL24H Index Data'!B506</f>
        <v>42425.25</v>
      </c>
      <c r="B506" s="32">
        <f>vlookup(A506,'Hourly .BVOL7D Index Data'!$B$9:$C$509,2,false) * 1</f>
        <v>5.83</v>
      </c>
      <c r="C506" s="9">
        <f>vlookup(A506,'Hourly .XBT Index Data'!$B$9:$C$509,2,false) * 1</f>
        <v>419.28</v>
      </c>
    </row>
    <row r="507">
      <c r="A507" s="27">
        <f>'Hourly .BVOL24H Index Data'!B507</f>
        <v>42425.20833</v>
      </c>
      <c r="B507" s="32">
        <f>vlookup(A507,'Hourly .BVOL7D Index Data'!$B$9:$C$509,2,false) * 1</f>
        <v>5.79</v>
      </c>
      <c r="C507" s="9">
        <f>vlookup(A507,'Hourly .XBT Index Data'!$B$9:$C$509,2,false) * 1</f>
        <v>421.18</v>
      </c>
    </row>
    <row r="508">
      <c r="A508" s="27">
        <f>'Hourly .BVOL24H Index Data'!B508</f>
        <v>42425.16667</v>
      </c>
      <c r="B508" s="32">
        <f>vlookup(A508,'Hourly .BVOL7D Index Data'!$B$9:$C$509,2,false) * 1</f>
        <v>5.77</v>
      </c>
      <c r="C508" s="9">
        <f>vlookup(A508,'Hourly .XBT Index Data'!$B$9:$C$509,2,false) * 1</f>
        <v>423.29</v>
      </c>
    </row>
    <row r="509">
      <c r="A509" s="27">
        <f>'Hourly .BVOL24H Index Data'!B509</f>
        <v>42425.125</v>
      </c>
      <c r="B509" s="32">
        <f>vlookup(A509,'Hourly .BVOL7D Index Data'!$B$9:$C$509,2,false) * 1</f>
        <v>5.77</v>
      </c>
      <c r="C509" s="9">
        <f>vlookup(A509,'Hourly .XBT Index Data'!$B$9:$C$509,2,false) * 1</f>
        <v>425.77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26.14"/>
    <col customWidth="1" min="5" max="5" width="19.57"/>
  </cols>
  <sheetData>
    <row r="4">
      <c r="D4" s="13" t="s">
        <v>11</v>
      </c>
    </row>
    <row r="5">
      <c r="D5" s="14" t="s">
        <v>12</v>
      </c>
    </row>
    <row r="6">
      <c r="D6" s="14" t="s">
        <v>13</v>
      </c>
    </row>
    <row r="9">
      <c r="B9" s="15" t="str">
        <f>Pricer!B9</f>
        <v>#N/A</v>
      </c>
      <c r="C9" s="15" t="str">
        <f>Pricer!C9</f>
        <v>BVOL7D</v>
      </c>
      <c r="D9" s="15"/>
      <c r="E9" s="15"/>
    </row>
    <row r="10">
      <c r="A10" s="6" t="s">
        <v>0</v>
      </c>
      <c r="B10" s="16" t="str">
        <f>left(offset('Instrument Data'!$A$10,match(B$9,'Instrument Data'!$A$10:$A$18,0)-1,match($A10,'Instrument Data'!$A$10:$BE$10,0)-1),10)</f>
        <v>#N/A</v>
      </c>
      <c r="C10" s="16" t="str">
        <f>left(offset('Instrument Data'!$A$10,match(C$9,'Instrument Data'!$A$10:$A$18,0)-1,match($A10,'Instrument Data'!$A$10:$BE$10,0)-1),10)</f>
        <v>#N/A</v>
      </c>
      <c r="D10" s="8"/>
      <c r="E10" s="8"/>
    </row>
    <row r="11">
      <c r="A11" s="6" t="s">
        <v>14</v>
      </c>
      <c r="B11" s="9" t="str">
        <f t="shared" ref="B11:C11" si="1">B10-today()</f>
        <v>#N/A</v>
      </c>
      <c r="C11" s="9" t="str">
        <f t="shared" si="1"/>
        <v>#N/A</v>
      </c>
      <c r="D11" s="8"/>
      <c r="E11" s="8"/>
    </row>
    <row r="12">
      <c r="A12" s="6" t="s">
        <v>15</v>
      </c>
      <c r="B12" s="7" t="str">
        <f>if(offset(Pricer!$A$11,0,match(B$9,Pricer!$B$9:$E$9,0))&lt;=30,"Yes","No")</f>
        <v>#N/A</v>
      </c>
      <c r="C12" s="7" t="str">
        <f>if(offset(Pricer!$A$11,0,match(C$9,Pricer!$B$9:$E$9,0))&lt;=30,"Yes","No")</f>
        <v>#N/A</v>
      </c>
      <c r="D12" s="8"/>
      <c r="E12" s="8"/>
    </row>
    <row r="13">
      <c r="A13" s="6" t="s">
        <v>16</v>
      </c>
      <c r="B13" s="12" t="str">
        <f>B14-1</f>
        <v>#N/A</v>
      </c>
      <c r="C13" s="12" t="str">
        <f>C14-7</f>
        <v>#N/A</v>
      </c>
      <c r="D13" s="8"/>
      <c r="E13" s="8"/>
    </row>
    <row r="14">
      <c r="A14" s="6" t="s">
        <v>17</v>
      </c>
      <c r="B14" s="16" t="str">
        <f t="shared" ref="B14:C14" si="2">B10</f>
        <v>#N/A</v>
      </c>
      <c r="C14" s="16" t="str">
        <f t="shared" si="2"/>
        <v>#N/A</v>
      </c>
      <c r="D14" s="8"/>
      <c r="E14" s="8"/>
    </row>
    <row r="15">
      <c r="A15" s="6"/>
      <c r="B15" s="12"/>
      <c r="C15" s="12"/>
      <c r="D15" s="8"/>
      <c r="E15" s="8"/>
    </row>
    <row r="16">
      <c r="A16" s="6" t="s">
        <v>6</v>
      </c>
      <c r="B16" s="12" t="str">
        <f>B23</f>
        <v>#N/A</v>
      </c>
      <c r="C16" s="12"/>
      <c r="D16" s="8"/>
      <c r="E16" s="8"/>
    </row>
    <row r="17">
      <c r="A17" s="6" t="s">
        <v>18</v>
      </c>
      <c r="B17" s="11" t="str">
        <f t="shared" ref="B17:C17" si="3">E23</f>
        <v>#N/A</v>
      </c>
      <c r="C17" s="11" t="str">
        <f t="shared" si="3"/>
        <v/>
      </c>
      <c r="D17" s="8"/>
      <c r="E17" s="8"/>
    </row>
    <row r="18">
      <c r="A18" s="6" t="s">
        <v>19</v>
      </c>
      <c r="B18" s="11">
        <f>'.BVOL24H Index Data'!C10/100</f>
        <v>0.0059</v>
      </c>
      <c r="C18" s="11">
        <f>'.BVOL7D Index Data'!C10/100</f>
        <v>0.0248</v>
      </c>
      <c r="D18" s="8"/>
      <c r="E18" s="8"/>
    </row>
    <row r="21">
      <c r="A21" s="6" t="s">
        <v>20</v>
      </c>
      <c r="B21" s="17" t="str">
        <f>B9</f>
        <v>#N/A</v>
      </c>
      <c r="G21" s="17" t="str">
        <f>C9</f>
        <v>BVOL7D</v>
      </c>
    </row>
    <row r="22">
      <c r="B22" s="6" t="s">
        <v>9</v>
      </c>
      <c r="C22" s="6" t="s">
        <v>21</v>
      </c>
      <c r="D22" s="6" t="s">
        <v>22</v>
      </c>
      <c r="E22" s="6" t="s">
        <v>8</v>
      </c>
      <c r="G22" s="6" t="s">
        <v>9</v>
      </c>
      <c r="H22" s="6" t="s">
        <v>21</v>
      </c>
      <c r="I22" s="6" t="s">
        <v>22</v>
      </c>
      <c r="J22" s="6" t="s">
        <v>8</v>
      </c>
    </row>
    <row r="23">
      <c r="B23" s="8" t="str">
        <f>if(and('.XBT_5M Index Data'!B10&gt;=B$13,'.XBT_5M Index Data'!B10&lt;=B$14),'.XBT_5M Index Data'!B10,"")</f>
        <v>#N/A</v>
      </c>
      <c r="C23" s="8" t="str">
        <f>if(B23="","",vlookup(B23,'.XBT_5M Index Data'!$B$9:$C$209,2,false))</f>
        <v>#N/A</v>
      </c>
      <c r="D23" s="11" t="str">
        <f t="shared" ref="D23:D55" si="4">if(and(C23&lt;&gt;"",C24&lt;&gt;""),ln(C23/C24),"")</f>
        <v>#N/A</v>
      </c>
      <c r="E23" s="11" t="str">
        <f t="shared" ref="E23:E55" si="5">if(and(D24&lt;&gt;"",D23&lt;&gt;""),stdev(D23:D53)*sqrt(365),"")</f>
        <v>#N/A</v>
      </c>
      <c r="G23" s="8" t="str">
        <f>if(and('.XBT_5M Index Data'!B10&gt;=C$13,'.XBT_5M Index Data'!B10&lt;=C$14),'.XBT_5M Index Data'!B10,"")</f>
        <v>#N/A</v>
      </c>
      <c r="H23" s="8" t="str">
        <f>if(G23="","",vlookup(G23,'.XBT_5M Index Data'!$B$9:$C$209,2,false))</f>
        <v>#N/A</v>
      </c>
      <c r="I23" s="11" t="str">
        <f t="shared" ref="I23:I55" si="6">if(and(H23&lt;&gt;"",H24&lt;&gt;""),ln(H23/H24),"")</f>
        <v>#N/A</v>
      </c>
      <c r="J23" s="11" t="str">
        <f t="shared" ref="J23:J55" si="7">if(and(I24&lt;&gt;"",I23&lt;&gt;""),stdev(I23:I53)*sqrt(365),"")</f>
        <v>#N/A</v>
      </c>
    </row>
    <row r="24">
      <c r="B24" s="8" t="str">
        <f>if(and('.XBT_5M Index Data'!B11&gt;=B$13,'.XBT_5M Index Data'!B11&lt;=B$14),'.XBT_5M Index Data'!B11,"")</f>
        <v>#N/A</v>
      </c>
      <c r="C24" s="8" t="str">
        <f>if(B24="","",vlookup(B24,'.XBT_5M Index Data'!$B$9:$C$209,2,false))</f>
        <v>#N/A</v>
      </c>
      <c r="D24" s="11" t="str">
        <f t="shared" si="4"/>
        <v>#N/A</v>
      </c>
      <c r="E24" s="11" t="str">
        <f t="shared" si="5"/>
        <v>#N/A</v>
      </c>
      <c r="G24" s="8" t="str">
        <f>if(and('.XBT_5M Index Data'!B11&gt;=C$13,'.XBT_5M Index Data'!B11&lt;=C$14),'.XBT_5M Index Data'!B11,"")</f>
        <v>#N/A</v>
      </c>
      <c r="H24" s="8" t="str">
        <f>if(G24="","",vlookup(G24,'.XBT_5M Index Data'!$B$9:$C$209,2,false))</f>
        <v>#N/A</v>
      </c>
      <c r="I24" s="11" t="str">
        <f t="shared" si="6"/>
        <v>#N/A</v>
      </c>
      <c r="J24" s="11" t="str">
        <f t="shared" si="7"/>
        <v>#N/A</v>
      </c>
    </row>
    <row r="25">
      <c r="B25" s="8" t="str">
        <f>if(and('.XBT_5M Index Data'!B12&gt;=B$13,'.XBT_5M Index Data'!B12&lt;=B$14),'.XBT_5M Index Data'!B12,"")</f>
        <v>#N/A</v>
      </c>
      <c r="C25" s="8" t="str">
        <f>if(B25="","",vlookup(B25,'.XBT_5M Index Data'!$B$9:$C$209,2,false))</f>
        <v>#N/A</v>
      </c>
      <c r="D25" s="11" t="str">
        <f t="shared" si="4"/>
        <v>#N/A</v>
      </c>
      <c r="E25" s="11" t="str">
        <f t="shared" si="5"/>
        <v>#N/A</v>
      </c>
      <c r="G25" s="8" t="str">
        <f>if(and('.XBT_5M Index Data'!B12&gt;=C$13,'.XBT_5M Index Data'!B12&lt;=C$14),'.XBT_5M Index Data'!B12,"")</f>
        <v>#N/A</v>
      </c>
      <c r="H25" s="8" t="str">
        <f>if(G25="","",vlookup(G25,'.XBT_5M Index Data'!$B$9:$C$209,2,false))</f>
        <v>#N/A</v>
      </c>
      <c r="I25" s="11" t="str">
        <f t="shared" si="6"/>
        <v>#N/A</v>
      </c>
      <c r="J25" s="11" t="str">
        <f t="shared" si="7"/>
        <v>#N/A</v>
      </c>
    </row>
    <row r="26">
      <c r="B26" s="8" t="str">
        <f>if(and('.XBT_5M Index Data'!B13&gt;=B$13,'.XBT_5M Index Data'!B13&lt;=B$14),'.XBT_5M Index Data'!B13,"")</f>
        <v>#N/A</v>
      </c>
      <c r="C26" s="8" t="str">
        <f>if(B26="","",vlookup(B26,'.XBT_5M Index Data'!$B$9:$C$209,2,false))</f>
        <v>#N/A</v>
      </c>
      <c r="D26" s="11" t="str">
        <f t="shared" si="4"/>
        <v>#N/A</v>
      </c>
      <c r="E26" s="11" t="str">
        <f t="shared" si="5"/>
        <v>#N/A</v>
      </c>
      <c r="G26" s="8" t="str">
        <f>if(and('.XBT_5M Index Data'!B13&gt;=C$13,'.XBT_5M Index Data'!B13&lt;=C$14),'.XBT_5M Index Data'!B13,"")</f>
        <v>#N/A</v>
      </c>
      <c r="H26" s="8" t="str">
        <f>if(G26="","",vlookup(G26,'.XBT_5M Index Data'!$B$9:$C$209,2,false))</f>
        <v>#N/A</v>
      </c>
      <c r="I26" s="11" t="str">
        <f t="shared" si="6"/>
        <v>#N/A</v>
      </c>
      <c r="J26" s="11" t="str">
        <f t="shared" si="7"/>
        <v>#N/A</v>
      </c>
    </row>
    <row r="27">
      <c r="B27" s="8" t="str">
        <f>if(and('.XBT_5M Index Data'!B14&gt;=B$13,'.XBT_5M Index Data'!B14&lt;=B$14),'.XBT_5M Index Data'!B14,"")</f>
        <v>#N/A</v>
      </c>
      <c r="C27" s="8" t="str">
        <f>if(B27="","",vlookup(B27,'.XBT_5M Index Data'!$B$9:$C$209,2,false))</f>
        <v>#N/A</v>
      </c>
      <c r="D27" s="11" t="str">
        <f t="shared" si="4"/>
        <v>#N/A</v>
      </c>
      <c r="E27" s="11" t="str">
        <f t="shared" si="5"/>
        <v>#N/A</v>
      </c>
      <c r="G27" s="8" t="str">
        <f>if(and('.XBT_5M Index Data'!B14&gt;=C$13,'.XBT_5M Index Data'!B14&lt;=C$14),'.XBT_5M Index Data'!B14,"")</f>
        <v>#N/A</v>
      </c>
      <c r="H27" s="8" t="str">
        <f>if(G27="","",vlookup(G27,'.XBT_5M Index Data'!$B$9:$C$209,2,false))</f>
        <v>#N/A</v>
      </c>
      <c r="I27" s="11" t="str">
        <f t="shared" si="6"/>
        <v>#N/A</v>
      </c>
      <c r="J27" s="11" t="str">
        <f t="shared" si="7"/>
        <v>#N/A</v>
      </c>
    </row>
    <row r="28">
      <c r="B28" s="8" t="str">
        <f>if(and('.XBT_5M Index Data'!B15&gt;=B$13,'.XBT_5M Index Data'!B15&lt;=B$14),'.XBT_5M Index Data'!B15,"")</f>
        <v>#N/A</v>
      </c>
      <c r="C28" s="8" t="str">
        <f>if(B28="","",vlookup(B28,'.XBT_5M Index Data'!$B$9:$C$209,2,false))</f>
        <v>#N/A</v>
      </c>
      <c r="D28" s="11" t="str">
        <f t="shared" si="4"/>
        <v>#N/A</v>
      </c>
      <c r="E28" s="11" t="str">
        <f t="shared" si="5"/>
        <v>#N/A</v>
      </c>
      <c r="G28" s="8" t="str">
        <f>if(and('.XBT_5M Index Data'!B15&gt;=C$13,'.XBT_5M Index Data'!B15&lt;=C$14),'.XBT_5M Index Data'!B15,"")</f>
        <v>#N/A</v>
      </c>
      <c r="H28" s="8" t="str">
        <f>if(G28="","",vlookup(G28,'.XBT_5M Index Data'!$B$9:$C$209,2,false))</f>
        <v>#N/A</v>
      </c>
      <c r="I28" s="11" t="str">
        <f t="shared" si="6"/>
        <v>#N/A</v>
      </c>
      <c r="J28" s="11" t="str">
        <f t="shared" si="7"/>
        <v>#N/A</v>
      </c>
    </row>
    <row r="29">
      <c r="B29" s="8" t="str">
        <f>if(and('.XBT_5M Index Data'!B16&gt;=B$13,'.XBT_5M Index Data'!B16&lt;=B$14),'.XBT_5M Index Data'!B16,"")</f>
        <v>#N/A</v>
      </c>
      <c r="C29" s="8" t="str">
        <f>if(B29="","",vlookup(B29,'.XBT_5M Index Data'!$B$9:$C$209,2,false))</f>
        <v>#N/A</v>
      </c>
      <c r="D29" s="11" t="str">
        <f t="shared" si="4"/>
        <v>#N/A</v>
      </c>
      <c r="E29" s="11" t="str">
        <f t="shared" si="5"/>
        <v>#N/A</v>
      </c>
      <c r="G29" s="8" t="str">
        <f>if(and('.XBT_5M Index Data'!B16&gt;=C$13,'.XBT_5M Index Data'!B16&lt;=C$14),'.XBT_5M Index Data'!B16,"")</f>
        <v>#N/A</v>
      </c>
      <c r="H29" s="8" t="str">
        <f>if(G29="","",vlookup(G29,'.XBT_5M Index Data'!$B$9:$C$209,2,false))</f>
        <v>#N/A</v>
      </c>
      <c r="I29" s="11" t="str">
        <f t="shared" si="6"/>
        <v>#N/A</v>
      </c>
      <c r="J29" s="11" t="str">
        <f t="shared" si="7"/>
        <v>#N/A</v>
      </c>
    </row>
    <row r="30">
      <c r="B30" s="8" t="str">
        <f>if(and('.XBT_5M Index Data'!B17&gt;=B$13,'.XBT_5M Index Data'!B17&lt;=B$14),'.XBT_5M Index Data'!B17,"")</f>
        <v>#N/A</v>
      </c>
      <c r="C30" s="8" t="str">
        <f>if(B30="","",vlookup(B30,'.XBT_5M Index Data'!$B$9:$C$209,2,false))</f>
        <v>#N/A</v>
      </c>
      <c r="D30" s="11" t="str">
        <f t="shared" si="4"/>
        <v>#N/A</v>
      </c>
      <c r="E30" s="11" t="str">
        <f t="shared" si="5"/>
        <v>#N/A</v>
      </c>
      <c r="G30" s="8" t="str">
        <f>if(and('.XBT_5M Index Data'!B17&gt;=C$13,'.XBT_5M Index Data'!B17&lt;=C$14),'.XBT_5M Index Data'!B17,"")</f>
        <v>#N/A</v>
      </c>
      <c r="H30" s="8" t="str">
        <f>if(G30="","",vlookup(G30,'.XBT_5M Index Data'!$B$9:$C$209,2,false))</f>
        <v>#N/A</v>
      </c>
      <c r="I30" s="11" t="str">
        <f t="shared" si="6"/>
        <v>#N/A</v>
      </c>
      <c r="J30" s="11" t="str">
        <f t="shared" si="7"/>
        <v>#N/A</v>
      </c>
    </row>
    <row r="31">
      <c r="B31" s="8" t="str">
        <f>if(and('.XBT_5M Index Data'!B18&gt;=B$13,'.XBT_5M Index Data'!B18&lt;=B$14),'.XBT_5M Index Data'!B18,"")</f>
        <v>#N/A</v>
      </c>
      <c r="C31" s="8" t="str">
        <f>if(B31="","",vlookup(B31,'.XBT_5M Index Data'!$B$9:$C$209,2,false))</f>
        <v>#N/A</v>
      </c>
      <c r="D31" s="11" t="str">
        <f t="shared" si="4"/>
        <v>#N/A</v>
      </c>
      <c r="E31" s="11" t="str">
        <f t="shared" si="5"/>
        <v>#N/A</v>
      </c>
      <c r="G31" s="8" t="str">
        <f>if(and('.XBT_5M Index Data'!B18&gt;=C$13,'.XBT_5M Index Data'!B18&lt;=C$14),'.XBT_5M Index Data'!B18,"")</f>
        <v>#N/A</v>
      </c>
      <c r="H31" s="8" t="str">
        <f>if(G31="","",vlookup(G31,'.XBT_5M Index Data'!$B$9:$C$209,2,false))</f>
        <v>#N/A</v>
      </c>
      <c r="I31" s="11" t="str">
        <f t="shared" si="6"/>
        <v>#N/A</v>
      </c>
      <c r="J31" s="11" t="str">
        <f t="shared" si="7"/>
        <v>#N/A</v>
      </c>
    </row>
    <row r="32">
      <c r="B32" s="8" t="str">
        <f>if(and('.XBT_5M Index Data'!B19&gt;=B$13,'.XBT_5M Index Data'!B19&lt;=B$14),'.XBT_5M Index Data'!B19,"")</f>
        <v>#N/A</v>
      </c>
      <c r="C32" s="8" t="str">
        <f>if(B32="","",vlookup(B32,'.XBT_5M Index Data'!$B$9:$C$209,2,false))</f>
        <v>#N/A</v>
      </c>
      <c r="D32" s="11" t="str">
        <f t="shared" si="4"/>
        <v>#N/A</v>
      </c>
      <c r="E32" s="11" t="str">
        <f t="shared" si="5"/>
        <v>#N/A</v>
      </c>
      <c r="G32" s="8" t="str">
        <f>if(and('.XBT_5M Index Data'!B19&gt;=C$13,'.XBT_5M Index Data'!B19&lt;=C$14),'.XBT_5M Index Data'!B19,"")</f>
        <v>#N/A</v>
      </c>
      <c r="H32" s="8" t="str">
        <f>if(G32="","",vlookup(G32,'.XBT_5M Index Data'!$B$9:$C$209,2,false))</f>
        <v>#N/A</v>
      </c>
      <c r="I32" s="11" t="str">
        <f t="shared" si="6"/>
        <v>#N/A</v>
      </c>
      <c r="J32" s="11" t="str">
        <f t="shared" si="7"/>
        <v>#N/A</v>
      </c>
    </row>
    <row r="33">
      <c r="B33" s="8" t="str">
        <f>if(and('.XBT_5M Index Data'!B20&gt;=B$13,'.XBT_5M Index Data'!B20&lt;=B$14),'.XBT_5M Index Data'!B20,"")</f>
        <v>#N/A</v>
      </c>
      <c r="C33" s="8" t="str">
        <f>if(B33="","",vlookup(B33,'.XBT_5M Index Data'!$B$9:$C$209,2,false))</f>
        <v>#N/A</v>
      </c>
      <c r="D33" s="11" t="str">
        <f t="shared" si="4"/>
        <v>#N/A</v>
      </c>
      <c r="E33" s="11" t="str">
        <f t="shared" si="5"/>
        <v>#N/A</v>
      </c>
      <c r="G33" s="8" t="str">
        <f>if(and('.XBT_5M Index Data'!B20&gt;=C$13,'.XBT_5M Index Data'!B20&lt;=C$14),'.XBT_5M Index Data'!B20,"")</f>
        <v>#N/A</v>
      </c>
      <c r="H33" s="8" t="str">
        <f>if(G33="","",vlookup(G33,'.XBT_5M Index Data'!$B$9:$C$209,2,false))</f>
        <v>#N/A</v>
      </c>
      <c r="I33" s="11" t="str">
        <f t="shared" si="6"/>
        <v>#N/A</v>
      </c>
      <c r="J33" s="11" t="str">
        <f t="shared" si="7"/>
        <v>#N/A</v>
      </c>
    </row>
    <row r="34">
      <c r="B34" s="8" t="str">
        <f>if(and('.XBT_5M Index Data'!B21&gt;=B$13,'.XBT_5M Index Data'!B21&lt;=B$14),'.XBT_5M Index Data'!B21,"")</f>
        <v>#N/A</v>
      </c>
      <c r="C34" s="8" t="str">
        <f>if(B34="","",vlookup(B34,'.XBT_5M Index Data'!$B$9:$C$209,2,false))</f>
        <v>#N/A</v>
      </c>
      <c r="D34" s="11" t="str">
        <f t="shared" si="4"/>
        <v>#N/A</v>
      </c>
      <c r="E34" s="11" t="str">
        <f t="shared" si="5"/>
        <v>#N/A</v>
      </c>
      <c r="G34" s="8" t="str">
        <f>if(and('.XBT_5M Index Data'!B21&gt;=C$13,'.XBT_5M Index Data'!B21&lt;=C$14),'.XBT_5M Index Data'!B21,"")</f>
        <v>#N/A</v>
      </c>
      <c r="H34" s="8" t="str">
        <f>if(G34="","",vlookup(G34,'.XBT_5M Index Data'!$B$9:$C$209,2,false))</f>
        <v>#N/A</v>
      </c>
      <c r="I34" s="11" t="str">
        <f t="shared" si="6"/>
        <v>#N/A</v>
      </c>
      <c r="J34" s="11" t="str">
        <f t="shared" si="7"/>
        <v>#N/A</v>
      </c>
    </row>
    <row r="35">
      <c r="B35" s="8" t="str">
        <f>if(and('.XBT_5M Index Data'!B22&gt;=B$13,'.XBT_5M Index Data'!B22&lt;=B$14),'.XBT_5M Index Data'!B22,"")</f>
        <v>#N/A</v>
      </c>
      <c r="C35" s="8" t="str">
        <f>if(B35="","",vlookup(B35,'.XBT_5M Index Data'!$B$9:$C$209,2,false))</f>
        <v>#N/A</v>
      </c>
      <c r="D35" s="11" t="str">
        <f t="shared" si="4"/>
        <v>#N/A</v>
      </c>
      <c r="E35" s="11" t="str">
        <f t="shared" si="5"/>
        <v>#N/A</v>
      </c>
      <c r="G35" s="8" t="str">
        <f>if(and('.XBT_5M Index Data'!B22&gt;=C$13,'.XBT_5M Index Data'!B22&lt;=C$14),'.XBT_5M Index Data'!B22,"")</f>
        <v>#N/A</v>
      </c>
      <c r="H35" s="8" t="str">
        <f>if(G35="","",vlookup(G35,'.XBT_5M Index Data'!$B$9:$C$209,2,false))</f>
        <v>#N/A</v>
      </c>
      <c r="I35" s="11" t="str">
        <f t="shared" si="6"/>
        <v>#N/A</v>
      </c>
      <c r="J35" s="11" t="str">
        <f t="shared" si="7"/>
        <v>#N/A</v>
      </c>
    </row>
    <row r="36">
      <c r="B36" s="8" t="str">
        <f>if(and('.XBT_5M Index Data'!B23&gt;=B$13,'.XBT_5M Index Data'!B23&lt;=B$14),'.XBT_5M Index Data'!B23,"")</f>
        <v>#N/A</v>
      </c>
      <c r="C36" s="8" t="str">
        <f>if(B36="","",vlookup(B36,'.XBT_5M Index Data'!$B$9:$C$209,2,false))</f>
        <v>#N/A</v>
      </c>
      <c r="D36" s="11" t="str">
        <f t="shared" si="4"/>
        <v>#N/A</v>
      </c>
      <c r="E36" s="11" t="str">
        <f t="shared" si="5"/>
        <v>#N/A</v>
      </c>
      <c r="G36" s="8" t="str">
        <f>if(and('.XBT_5M Index Data'!B23&gt;=C$13,'.XBT_5M Index Data'!B23&lt;=C$14),'.XBT_5M Index Data'!B23,"")</f>
        <v>#N/A</v>
      </c>
      <c r="H36" s="8" t="str">
        <f>if(G36="","",vlookup(G36,'.XBT_5M Index Data'!$B$9:$C$209,2,false))</f>
        <v>#N/A</v>
      </c>
      <c r="I36" s="11" t="str">
        <f t="shared" si="6"/>
        <v>#N/A</v>
      </c>
      <c r="J36" s="11" t="str">
        <f t="shared" si="7"/>
        <v>#N/A</v>
      </c>
    </row>
    <row r="37">
      <c r="B37" s="8" t="str">
        <f>if(and('.XBT_5M Index Data'!B24&gt;=B$13,'.XBT_5M Index Data'!B24&lt;=B$14),'.XBT_5M Index Data'!B24,"")</f>
        <v>#N/A</v>
      </c>
      <c r="C37" s="8" t="str">
        <f>if(B37="","",vlookup(B37,'.XBT_5M Index Data'!$B$9:$C$209,2,false))</f>
        <v>#N/A</v>
      </c>
      <c r="D37" s="11" t="str">
        <f t="shared" si="4"/>
        <v>#N/A</v>
      </c>
      <c r="E37" s="11" t="str">
        <f t="shared" si="5"/>
        <v>#N/A</v>
      </c>
      <c r="G37" s="8" t="str">
        <f>if(and('.XBT_5M Index Data'!B24&gt;=C$13,'.XBT_5M Index Data'!B24&lt;=C$14),'.XBT_5M Index Data'!B24,"")</f>
        <v>#N/A</v>
      </c>
      <c r="H37" s="8" t="str">
        <f>if(G37="","",vlookup(G37,'.XBT_5M Index Data'!$B$9:$C$209,2,false))</f>
        <v>#N/A</v>
      </c>
      <c r="I37" s="11" t="str">
        <f t="shared" si="6"/>
        <v>#N/A</v>
      </c>
      <c r="J37" s="11" t="str">
        <f t="shared" si="7"/>
        <v>#N/A</v>
      </c>
    </row>
    <row r="38">
      <c r="B38" s="8" t="str">
        <f>if(and('.XBT_5M Index Data'!B25&gt;=B$13,'.XBT_5M Index Data'!B25&lt;=B$14),'.XBT_5M Index Data'!B25,"")</f>
        <v>#N/A</v>
      </c>
      <c r="C38" s="8" t="str">
        <f>if(B38="","",vlookup(B38,'.XBT_5M Index Data'!$B$9:$C$209,2,false))</f>
        <v>#N/A</v>
      </c>
      <c r="D38" s="11" t="str">
        <f t="shared" si="4"/>
        <v>#N/A</v>
      </c>
      <c r="E38" s="11" t="str">
        <f t="shared" si="5"/>
        <v>#N/A</v>
      </c>
      <c r="G38" s="8" t="str">
        <f>if(and('.XBT_5M Index Data'!B25&gt;=C$13,'.XBT_5M Index Data'!B25&lt;=C$14),'.XBT_5M Index Data'!B25,"")</f>
        <v>#N/A</v>
      </c>
      <c r="H38" s="8" t="str">
        <f>if(G38="","",vlookup(G38,'.XBT_5M Index Data'!$B$9:$C$209,2,false))</f>
        <v>#N/A</v>
      </c>
      <c r="I38" s="11" t="str">
        <f t="shared" si="6"/>
        <v>#N/A</v>
      </c>
      <c r="J38" s="11" t="str">
        <f t="shared" si="7"/>
        <v>#N/A</v>
      </c>
    </row>
    <row r="39">
      <c r="B39" s="8" t="str">
        <f>if(and('.XBT_5M Index Data'!B26&gt;=B$13,'.XBT_5M Index Data'!B26&lt;=B$14),'.XBT_5M Index Data'!B26,"")</f>
        <v>#N/A</v>
      </c>
      <c r="C39" s="8" t="str">
        <f>if(B39="","",vlookup(B39,'.XBT_5M Index Data'!$B$9:$C$209,2,false))</f>
        <v>#N/A</v>
      </c>
      <c r="D39" s="11" t="str">
        <f t="shared" si="4"/>
        <v>#N/A</v>
      </c>
      <c r="E39" s="11" t="str">
        <f t="shared" si="5"/>
        <v>#N/A</v>
      </c>
      <c r="G39" s="8" t="str">
        <f>if(and('.XBT_5M Index Data'!B26&gt;=C$13,'.XBT_5M Index Data'!B26&lt;=C$14),'.XBT_5M Index Data'!B26,"")</f>
        <v>#N/A</v>
      </c>
      <c r="H39" s="8" t="str">
        <f>if(G39="","",vlookup(G39,'.XBT_5M Index Data'!$B$9:$C$209,2,false))</f>
        <v>#N/A</v>
      </c>
      <c r="I39" s="11" t="str">
        <f t="shared" si="6"/>
        <v>#N/A</v>
      </c>
      <c r="J39" s="11" t="str">
        <f t="shared" si="7"/>
        <v>#N/A</v>
      </c>
    </row>
    <row r="40">
      <c r="B40" s="8" t="str">
        <f>if(and('.XBT_5M Index Data'!B27&gt;=B$13,'.XBT_5M Index Data'!B27&lt;=B$14),'.XBT_5M Index Data'!B27,"")</f>
        <v>#N/A</v>
      </c>
      <c r="C40" s="8" t="str">
        <f>if(B40="","",vlookup(B40,'.XBT_5M Index Data'!$B$9:$C$209,2,false))</f>
        <v>#N/A</v>
      </c>
      <c r="D40" s="11" t="str">
        <f t="shared" si="4"/>
        <v>#N/A</v>
      </c>
      <c r="E40" s="11" t="str">
        <f t="shared" si="5"/>
        <v>#N/A</v>
      </c>
      <c r="G40" s="8" t="str">
        <f>if(and('.XBT_5M Index Data'!B27&gt;=C$13,'.XBT_5M Index Data'!B27&lt;=C$14),'.XBT_5M Index Data'!B27,"")</f>
        <v>#N/A</v>
      </c>
      <c r="H40" s="8" t="str">
        <f>if(G40="","",vlookup(G40,'.XBT_5M Index Data'!$B$9:$C$209,2,false))</f>
        <v>#N/A</v>
      </c>
      <c r="I40" s="11" t="str">
        <f t="shared" si="6"/>
        <v>#N/A</v>
      </c>
      <c r="J40" s="11" t="str">
        <f t="shared" si="7"/>
        <v>#N/A</v>
      </c>
    </row>
    <row r="41">
      <c r="B41" s="8" t="str">
        <f>if(and('.XBT_5M Index Data'!B28&gt;=B$13,'.XBT_5M Index Data'!B28&lt;=B$14),'.XBT_5M Index Data'!B28,"")</f>
        <v>#N/A</v>
      </c>
      <c r="C41" s="8" t="str">
        <f>if(B41="","",vlookup(B41,'.XBT_5M Index Data'!$B$9:$C$209,2,false))</f>
        <v>#N/A</v>
      </c>
      <c r="D41" s="11" t="str">
        <f t="shared" si="4"/>
        <v>#N/A</v>
      </c>
      <c r="E41" s="11" t="str">
        <f t="shared" si="5"/>
        <v>#N/A</v>
      </c>
      <c r="G41" s="8" t="str">
        <f>if(and('.XBT_5M Index Data'!B28&gt;=C$13,'.XBT_5M Index Data'!B28&lt;=C$14),'.XBT_5M Index Data'!B28,"")</f>
        <v>#N/A</v>
      </c>
      <c r="H41" s="8" t="str">
        <f>if(G41="","",vlookup(G41,'.XBT_5M Index Data'!$B$9:$C$209,2,false))</f>
        <v>#N/A</v>
      </c>
      <c r="I41" s="11" t="str">
        <f t="shared" si="6"/>
        <v>#N/A</v>
      </c>
      <c r="J41" s="11" t="str">
        <f t="shared" si="7"/>
        <v>#N/A</v>
      </c>
    </row>
    <row r="42">
      <c r="B42" s="8" t="str">
        <f>if(and('.XBT_5M Index Data'!B29&gt;=B$13,'.XBT_5M Index Data'!B29&lt;=B$14),'.XBT_5M Index Data'!B29,"")</f>
        <v>#N/A</v>
      </c>
      <c r="C42" s="8" t="str">
        <f>if(B42="","",vlookup(B42,'.XBT_5M Index Data'!$B$9:$C$209,2,false))</f>
        <v>#N/A</v>
      </c>
      <c r="D42" s="11" t="str">
        <f t="shared" si="4"/>
        <v>#N/A</v>
      </c>
      <c r="E42" s="11" t="str">
        <f t="shared" si="5"/>
        <v>#N/A</v>
      </c>
      <c r="G42" s="8" t="str">
        <f>if(and('.XBT_5M Index Data'!B29&gt;=C$13,'.XBT_5M Index Data'!B29&lt;=C$14),'.XBT_5M Index Data'!B29,"")</f>
        <v>#N/A</v>
      </c>
      <c r="H42" s="8" t="str">
        <f>if(G42="","",vlookup(G42,'.XBT_5M Index Data'!$B$9:$C$209,2,false))</f>
        <v>#N/A</v>
      </c>
      <c r="I42" s="11" t="str">
        <f t="shared" si="6"/>
        <v>#N/A</v>
      </c>
      <c r="J42" s="11" t="str">
        <f t="shared" si="7"/>
        <v>#N/A</v>
      </c>
    </row>
    <row r="43">
      <c r="B43" s="8" t="str">
        <f>if(and('.XBT_5M Index Data'!B30&gt;=B$13,'.XBT_5M Index Data'!B30&lt;=B$14),'.XBT_5M Index Data'!B30,"")</f>
        <v>#N/A</v>
      </c>
      <c r="C43" s="8" t="str">
        <f>if(B43="","",vlookup(B43,'.XBT_5M Index Data'!$B$9:$C$209,2,false))</f>
        <v>#N/A</v>
      </c>
      <c r="D43" s="11" t="str">
        <f t="shared" si="4"/>
        <v>#N/A</v>
      </c>
      <c r="E43" s="11" t="str">
        <f t="shared" si="5"/>
        <v>#N/A</v>
      </c>
      <c r="G43" s="8" t="str">
        <f>if(and('.XBT_5M Index Data'!B30&gt;=C$13,'.XBT_5M Index Data'!B30&lt;=C$14),'.XBT_5M Index Data'!B30,"")</f>
        <v>#N/A</v>
      </c>
      <c r="H43" s="8" t="str">
        <f>if(G43="","",vlookup(G43,'.XBT_5M Index Data'!$B$9:$C$209,2,false))</f>
        <v>#N/A</v>
      </c>
      <c r="I43" s="11" t="str">
        <f t="shared" si="6"/>
        <v>#N/A</v>
      </c>
      <c r="J43" s="11" t="str">
        <f t="shared" si="7"/>
        <v>#N/A</v>
      </c>
    </row>
    <row r="44">
      <c r="B44" s="8" t="str">
        <f>if(and('.XBT_5M Index Data'!B31&gt;=B$13,'.XBT_5M Index Data'!B31&lt;=B$14),'.XBT_5M Index Data'!B31,"")</f>
        <v>#N/A</v>
      </c>
      <c r="C44" s="8" t="str">
        <f>if(B44="","",vlookup(B44,'.XBT_5M Index Data'!$B$9:$C$209,2,false))</f>
        <v>#N/A</v>
      </c>
      <c r="D44" s="11" t="str">
        <f t="shared" si="4"/>
        <v>#N/A</v>
      </c>
      <c r="E44" s="11" t="str">
        <f t="shared" si="5"/>
        <v>#N/A</v>
      </c>
      <c r="G44" s="8" t="str">
        <f>if(and('.XBT_5M Index Data'!B31&gt;=C$13,'.XBT_5M Index Data'!B31&lt;=C$14),'.XBT_5M Index Data'!B31,"")</f>
        <v>#N/A</v>
      </c>
      <c r="H44" s="8" t="str">
        <f>if(G44="","",vlookup(G44,'.XBT_5M Index Data'!$B$9:$C$209,2,false))</f>
        <v>#N/A</v>
      </c>
      <c r="I44" s="11" t="str">
        <f t="shared" si="6"/>
        <v>#N/A</v>
      </c>
      <c r="J44" s="11" t="str">
        <f t="shared" si="7"/>
        <v>#N/A</v>
      </c>
    </row>
    <row r="45">
      <c r="B45" s="8" t="str">
        <f>if(and('.XBT_5M Index Data'!B32&gt;=B$13,'.XBT_5M Index Data'!B32&lt;=B$14),'.XBT_5M Index Data'!B32,"")</f>
        <v>#N/A</v>
      </c>
      <c r="C45" s="8" t="str">
        <f>if(B45="","",vlookup(B45,'.XBT_5M Index Data'!$B$9:$C$209,2,false))</f>
        <v>#N/A</v>
      </c>
      <c r="D45" s="11" t="str">
        <f t="shared" si="4"/>
        <v>#N/A</v>
      </c>
      <c r="E45" s="11" t="str">
        <f t="shared" si="5"/>
        <v>#N/A</v>
      </c>
      <c r="G45" s="8" t="str">
        <f>if(and('.XBT_5M Index Data'!B32&gt;=C$13,'.XBT_5M Index Data'!B32&lt;=C$14),'.XBT_5M Index Data'!B32,"")</f>
        <v>#N/A</v>
      </c>
      <c r="H45" s="8" t="str">
        <f>if(G45="","",vlookup(G45,'.XBT_5M Index Data'!$B$9:$C$209,2,false))</f>
        <v>#N/A</v>
      </c>
      <c r="I45" s="11" t="str">
        <f t="shared" si="6"/>
        <v>#N/A</v>
      </c>
      <c r="J45" s="11" t="str">
        <f t="shared" si="7"/>
        <v>#N/A</v>
      </c>
    </row>
    <row r="46">
      <c r="B46" s="8" t="str">
        <f>if(and('.XBT_5M Index Data'!B33&gt;=B$13,'.XBT_5M Index Data'!B33&lt;=B$14),'.XBT_5M Index Data'!B33,"")</f>
        <v>#N/A</v>
      </c>
      <c r="C46" s="8" t="str">
        <f>if(B46="","",vlookup(B46,'.XBT_5M Index Data'!$B$9:$C$209,2,false))</f>
        <v>#N/A</v>
      </c>
      <c r="D46" s="11" t="str">
        <f t="shared" si="4"/>
        <v>#N/A</v>
      </c>
      <c r="E46" s="11" t="str">
        <f t="shared" si="5"/>
        <v>#N/A</v>
      </c>
      <c r="G46" s="8" t="str">
        <f>if(and('.XBT_5M Index Data'!B33&gt;=C$13,'.XBT_5M Index Data'!B33&lt;=C$14),'.XBT_5M Index Data'!B33,"")</f>
        <v>#N/A</v>
      </c>
      <c r="H46" s="8" t="str">
        <f>if(G46="","",vlookup(G46,'.XBT_5M Index Data'!$B$9:$C$209,2,false))</f>
        <v>#N/A</v>
      </c>
      <c r="I46" s="11" t="str">
        <f t="shared" si="6"/>
        <v>#N/A</v>
      </c>
      <c r="J46" s="11" t="str">
        <f t="shared" si="7"/>
        <v>#N/A</v>
      </c>
    </row>
    <row r="47">
      <c r="B47" s="8" t="str">
        <f>if(and('.XBT_5M Index Data'!B34&gt;=B$13,'.XBT_5M Index Data'!B34&lt;=B$14),'.XBT_5M Index Data'!B34,"")</f>
        <v>#N/A</v>
      </c>
      <c r="C47" s="8" t="str">
        <f>if(B47="","",vlookup(B47,'.XBT_5M Index Data'!$B$9:$C$209,2,false))</f>
        <v>#N/A</v>
      </c>
      <c r="D47" s="11" t="str">
        <f t="shared" si="4"/>
        <v>#N/A</v>
      </c>
      <c r="E47" s="11" t="str">
        <f t="shared" si="5"/>
        <v>#N/A</v>
      </c>
      <c r="G47" s="8" t="str">
        <f>if(and('.XBT_5M Index Data'!B34&gt;=C$13,'.XBT_5M Index Data'!B34&lt;=C$14),'.XBT_5M Index Data'!B34,"")</f>
        <v>#N/A</v>
      </c>
      <c r="H47" s="8" t="str">
        <f>if(G47="","",vlookup(G47,'.XBT_5M Index Data'!$B$9:$C$209,2,false))</f>
        <v>#N/A</v>
      </c>
      <c r="I47" s="11" t="str">
        <f t="shared" si="6"/>
        <v>#N/A</v>
      </c>
      <c r="J47" s="11" t="str">
        <f t="shared" si="7"/>
        <v>#N/A</v>
      </c>
    </row>
    <row r="48">
      <c r="B48" s="8" t="str">
        <f>if(and('.XBT_5M Index Data'!B35&gt;=B$13,'.XBT_5M Index Data'!B35&lt;=B$14),'.XBT_5M Index Data'!B35,"")</f>
        <v>#N/A</v>
      </c>
      <c r="C48" s="8" t="str">
        <f>if(B48="","",vlookup(B48,'.XBT_5M Index Data'!$B$9:$C$209,2,false))</f>
        <v>#N/A</v>
      </c>
      <c r="D48" s="11" t="str">
        <f t="shared" si="4"/>
        <v>#N/A</v>
      </c>
      <c r="E48" s="11" t="str">
        <f t="shared" si="5"/>
        <v>#N/A</v>
      </c>
      <c r="G48" s="8" t="str">
        <f>if(and('.XBT_5M Index Data'!B35&gt;=C$13,'.XBT_5M Index Data'!B35&lt;=C$14),'.XBT_5M Index Data'!B35,"")</f>
        <v>#N/A</v>
      </c>
      <c r="H48" s="8" t="str">
        <f>if(G48="","",vlookup(G48,'.XBT_5M Index Data'!$B$9:$C$209,2,false))</f>
        <v>#N/A</v>
      </c>
      <c r="I48" s="11" t="str">
        <f t="shared" si="6"/>
        <v>#N/A</v>
      </c>
      <c r="J48" s="11" t="str">
        <f t="shared" si="7"/>
        <v>#N/A</v>
      </c>
    </row>
    <row r="49">
      <c r="B49" s="8" t="str">
        <f>if(and('.XBT_5M Index Data'!B36&gt;=B$13,'.XBT_5M Index Data'!B36&lt;=B$14),'.XBT_5M Index Data'!B36,"")</f>
        <v>#N/A</v>
      </c>
      <c r="C49" s="8" t="str">
        <f>if(B49="","",vlookup(B49,'.XBT_5M Index Data'!$B$9:$C$209,2,false))</f>
        <v>#N/A</v>
      </c>
      <c r="D49" s="11" t="str">
        <f t="shared" si="4"/>
        <v>#N/A</v>
      </c>
      <c r="E49" s="11" t="str">
        <f t="shared" si="5"/>
        <v>#N/A</v>
      </c>
      <c r="G49" s="8" t="str">
        <f>if(and('.XBT_5M Index Data'!B36&gt;=C$13,'.XBT_5M Index Data'!B36&lt;=C$14),'.XBT_5M Index Data'!B36,"")</f>
        <v>#N/A</v>
      </c>
      <c r="H49" s="8" t="str">
        <f>if(G49="","",vlookup(G49,'.XBT_5M Index Data'!$B$9:$C$209,2,false))</f>
        <v>#N/A</v>
      </c>
      <c r="I49" s="11" t="str">
        <f t="shared" si="6"/>
        <v>#N/A</v>
      </c>
      <c r="J49" s="11" t="str">
        <f t="shared" si="7"/>
        <v>#N/A</v>
      </c>
    </row>
    <row r="50">
      <c r="B50" s="8" t="str">
        <f>if(and('.XBT_5M Index Data'!B37&gt;=B$13,'.XBT_5M Index Data'!B37&lt;=B$14),'.XBT_5M Index Data'!B37,"")</f>
        <v>#N/A</v>
      </c>
      <c r="C50" s="8" t="str">
        <f>if(B50="","",vlookup(B50,'.XBT_5M Index Data'!$B$9:$C$209,2,false))</f>
        <v>#N/A</v>
      </c>
      <c r="D50" s="11" t="str">
        <f t="shared" si="4"/>
        <v>#N/A</v>
      </c>
      <c r="E50" s="11" t="str">
        <f t="shared" si="5"/>
        <v>#N/A</v>
      </c>
      <c r="G50" s="8" t="str">
        <f>if(and('.XBT_5M Index Data'!B37&gt;=C$13,'.XBT_5M Index Data'!B37&lt;=C$14),'.XBT_5M Index Data'!B37,"")</f>
        <v>#N/A</v>
      </c>
      <c r="H50" s="8" t="str">
        <f>if(G50="","",vlookup(G50,'.XBT_5M Index Data'!$B$9:$C$209,2,false))</f>
        <v>#N/A</v>
      </c>
      <c r="I50" s="11" t="str">
        <f t="shared" si="6"/>
        <v>#N/A</v>
      </c>
      <c r="J50" s="11" t="str">
        <f t="shared" si="7"/>
        <v>#N/A</v>
      </c>
    </row>
    <row r="51">
      <c r="B51" s="8" t="str">
        <f>if(and('.XBT_5M Index Data'!B38&gt;=B$13,'.XBT_5M Index Data'!B38&lt;=B$14),'.XBT_5M Index Data'!B38,"")</f>
        <v>#N/A</v>
      </c>
      <c r="C51" s="8" t="str">
        <f>if(B51="","",vlookup(B51,'.XBT_5M Index Data'!$B$9:$C$209,2,false))</f>
        <v>#N/A</v>
      </c>
      <c r="D51" s="11" t="str">
        <f t="shared" si="4"/>
        <v>#N/A</v>
      </c>
      <c r="E51" s="11" t="str">
        <f t="shared" si="5"/>
        <v>#N/A</v>
      </c>
      <c r="G51" s="8" t="str">
        <f>if(and('.XBT_5M Index Data'!B38&gt;=C$13,'.XBT_5M Index Data'!B38&lt;=C$14),'.XBT_5M Index Data'!B38,"")</f>
        <v>#N/A</v>
      </c>
      <c r="H51" s="8" t="str">
        <f>if(G51="","",vlookup(G51,'.XBT_5M Index Data'!$B$9:$C$209,2,false))</f>
        <v>#N/A</v>
      </c>
      <c r="I51" s="11" t="str">
        <f t="shared" si="6"/>
        <v>#N/A</v>
      </c>
      <c r="J51" s="11" t="str">
        <f t="shared" si="7"/>
        <v>#N/A</v>
      </c>
    </row>
    <row r="52">
      <c r="B52" s="8" t="str">
        <f>if(and('.XBT_5M Index Data'!B39&gt;=B$13,'.XBT_5M Index Data'!B39&lt;=B$14),'.XBT_5M Index Data'!B39,"")</f>
        <v>#N/A</v>
      </c>
      <c r="C52" s="8" t="str">
        <f>if(B52="","",vlookup(B52,'.XBT_5M Index Data'!$B$9:$C$209,2,false))</f>
        <v>#N/A</v>
      </c>
      <c r="D52" s="11" t="str">
        <f t="shared" si="4"/>
        <v>#N/A</v>
      </c>
      <c r="E52" s="11" t="str">
        <f t="shared" si="5"/>
        <v>#N/A</v>
      </c>
      <c r="G52" s="8" t="str">
        <f>if(and('.XBT_5M Index Data'!B39&gt;=C$13,'.XBT_5M Index Data'!B39&lt;=C$14),'.XBT_5M Index Data'!B39,"")</f>
        <v>#N/A</v>
      </c>
      <c r="H52" s="8" t="str">
        <f>if(G52="","",vlookup(G52,'.XBT_5M Index Data'!$B$9:$C$209,2,false))</f>
        <v>#N/A</v>
      </c>
      <c r="I52" s="11" t="str">
        <f t="shared" si="6"/>
        <v>#N/A</v>
      </c>
      <c r="J52" s="11" t="str">
        <f t="shared" si="7"/>
        <v>#N/A</v>
      </c>
    </row>
    <row r="53">
      <c r="B53" s="8" t="str">
        <f>if(and('.XBT_5M Index Data'!B40&gt;=B$13,'.XBT_5M Index Data'!B40&lt;=B$14),'.XBT_5M Index Data'!B40,"")</f>
        <v>#N/A</v>
      </c>
      <c r="C53" s="8" t="str">
        <f>if(B53="","",vlookup(B53,'.XBT_5M Index Data'!$B$9:$C$209,2,false))</f>
        <v>#N/A</v>
      </c>
      <c r="D53" s="11" t="str">
        <f t="shared" si="4"/>
        <v>#N/A</v>
      </c>
      <c r="E53" s="11" t="str">
        <f t="shared" si="5"/>
        <v>#N/A</v>
      </c>
      <c r="G53" s="8" t="str">
        <f>if(and('.XBT_5M Index Data'!B40&gt;=C$13,'.XBT_5M Index Data'!B40&lt;=C$14),'.XBT_5M Index Data'!B40,"")</f>
        <v>#N/A</v>
      </c>
      <c r="H53" s="8" t="str">
        <f>if(G53="","",vlookup(G53,'.XBT_5M Index Data'!$B$9:$C$209,2,false))</f>
        <v>#N/A</v>
      </c>
      <c r="I53" s="11" t="str">
        <f t="shared" si="6"/>
        <v>#N/A</v>
      </c>
      <c r="J53" s="11" t="str">
        <f t="shared" si="7"/>
        <v>#N/A</v>
      </c>
    </row>
    <row r="54">
      <c r="B54" s="8" t="str">
        <f>if(and('.XBT_5M Index Data'!B41&gt;=B$13,'.XBT_5M Index Data'!B41&lt;=B$14),'.XBT_5M Index Data'!B41,"")</f>
        <v>#N/A</v>
      </c>
      <c r="C54" s="8" t="str">
        <f>if(B54="","",vlookup(B54,'.XBT_5M Index Data'!$B$9:$C$209,2,false))</f>
        <v>#N/A</v>
      </c>
      <c r="D54" s="11" t="str">
        <f t="shared" si="4"/>
        <v>#N/A</v>
      </c>
      <c r="E54" s="11" t="str">
        <f t="shared" si="5"/>
        <v>#N/A</v>
      </c>
      <c r="G54" s="8" t="str">
        <f>if(and('.XBT_5M Index Data'!B41&gt;=C$13,'.XBT_5M Index Data'!B41&lt;=C$14),'.XBT_5M Index Data'!B41,"")</f>
        <v>#N/A</v>
      </c>
      <c r="H54" s="8" t="str">
        <f>if(G54="","",vlookup(G54,'.XBT_5M Index Data'!$B$9:$C$209,2,false))</f>
        <v>#N/A</v>
      </c>
      <c r="I54" s="11" t="str">
        <f t="shared" si="6"/>
        <v>#N/A</v>
      </c>
      <c r="J54" s="11" t="str">
        <f t="shared" si="7"/>
        <v>#N/A</v>
      </c>
    </row>
    <row r="55">
      <c r="B55" s="8" t="str">
        <f>if(and('.XBT_5M Index Data'!B42&gt;=B$13,'.XBT_5M Index Data'!B42&lt;=B$14),'.XBT_5M Index Data'!B42,"")</f>
        <v>#N/A</v>
      </c>
      <c r="C55" s="8" t="str">
        <f>if(B55="","",vlookup(B55,'.XBT_5M Index Data'!$B$9:$C$209,2,false))</f>
        <v>#N/A</v>
      </c>
      <c r="D55" s="11" t="str">
        <f t="shared" si="4"/>
        <v>#N/A</v>
      </c>
      <c r="E55" s="11" t="str">
        <f t="shared" si="5"/>
        <v>#N/A</v>
      </c>
      <c r="G55" s="8" t="str">
        <f>if(and('.XBT_5M Index Data'!B42&gt;=C$13,'.XBT_5M Index Data'!B42&lt;=C$14),'.XBT_5M Index Data'!B42,"")</f>
        <v>#N/A</v>
      </c>
      <c r="H55" s="8" t="str">
        <f>if(G55="","",vlookup(G55,'.XBT_5M Index Data'!$B$9:$C$209,2,false))</f>
        <v>#N/A</v>
      </c>
      <c r="I55" s="11" t="str">
        <f t="shared" si="6"/>
        <v>#N/A</v>
      </c>
      <c r="J55" s="11" t="str">
        <f t="shared" si="7"/>
        <v>#N/A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5">
      <c r="G5" s="6" t="s">
        <v>24</v>
      </c>
      <c r="H5" s="10" t="str">
        <f>text(today(),"yyyy-mm-dd")</f>
        <v>2019-11-22</v>
      </c>
    </row>
    <row r="6">
      <c r="G6" s="4" t="s">
        <v>25</v>
      </c>
      <c r="H6" s="18" t="str">
        <f>C10</f>
        <v>0.59</v>
      </c>
    </row>
    <row r="7">
      <c r="G7" s="4" t="s">
        <v>26</v>
      </c>
      <c r="H7" t="str">
        <f>'Instrument Data'!BE16</f>
        <v>416.87</v>
      </c>
    </row>
    <row r="9">
      <c r="A9" s="10" t="str">
        <f>ImportRealtimeJSON("https://www.bitmex.com:443/api/v1/trade?symbol=.BVOL24H&amp;count=500&amp;columns=price&amp;reverse=1")</f>
        <v>Symbol</v>
      </c>
      <c r="B9" s="10" t="s">
        <v>27</v>
      </c>
      <c r="C9" s="10" t="s">
        <v>28</v>
      </c>
      <c r="D9" s="6" t="s">
        <v>29</v>
      </c>
      <c r="E9" s="6"/>
      <c r="F9" s="10"/>
      <c r="G9" s="10"/>
    </row>
    <row r="10">
      <c r="A10" s="19" t="s">
        <v>30</v>
      </c>
      <c r="B10" s="20">
        <v>42445.94097222222</v>
      </c>
      <c r="C10" s="21" t="s">
        <v>31</v>
      </c>
      <c r="D10" s="22"/>
    </row>
    <row r="11">
      <c r="A11" s="19" t="s">
        <v>30</v>
      </c>
      <c r="B11" s="20">
        <v>42445.9375</v>
      </c>
      <c r="C11" s="21" t="s">
        <v>31</v>
      </c>
      <c r="D11" s="22">
        <f t="shared" ref="D11:D509" si="1">if(or(C11="",C10=""),"",ln(value(C10)/value(C11)))</f>
        <v>0</v>
      </c>
      <c r="I11" s="18"/>
      <c r="J11" s="18"/>
    </row>
    <row r="12">
      <c r="A12" s="19" t="s">
        <v>30</v>
      </c>
      <c r="B12" s="20">
        <v>42445.93402777778</v>
      </c>
      <c r="C12" s="21" t="s">
        <v>31</v>
      </c>
      <c r="D12" s="22">
        <f t="shared" si="1"/>
        <v>0</v>
      </c>
      <c r="J12" s="23"/>
    </row>
    <row r="13">
      <c r="A13" s="19" t="s">
        <v>30</v>
      </c>
      <c r="B13" s="20">
        <v>42445.930555555555</v>
      </c>
      <c r="C13" s="21" t="s">
        <v>31</v>
      </c>
      <c r="D13" s="22">
        <f t="shared" si="1"/>
        <v>0</v>
      </c>
    </row>
    <row r="14">
      <c r="A14" s="19" t="s">
        <v>30</v>
      </c>
      <c r="B14" s="20">
        <v>42445.92708333333</v>
      </c>
      <c r="C14" s="21" t="s">
        <v>31</v>
      </c>
      <c r="D14" s="22">
        <f t="shared" si="1"/>
        <v>0</v>
      </c>
    </row>
    <row r="15">
      <c r="A15" s="19" t="s">
        <v>30</v>
      </c>
      <c r="B15" s="20">
        <v>42445.92361111111</v>
      </c>
      <c r="C15" s="21" t="s">
        <v>31</v>
      </c>
      <c r="D15" s="22">
        <f t="shared" si="1"/>
        <v>0</v>
      </c>
    </row>
    <row r="16">
      <c r="A16" s="19" t="s">
        <v>30</v>
      </c>
      <c r="B16" s="20">
        <v>42445.92013888889</v>
      </c>
      <c r="C16" s="21" t="s">
        <v>31</v>
      </c>
      <c r="D16" s="22">
        <f t="shared" si="1"/>
        <v>0</v>
      </c>
    </row>
    <row r="17">
      <c r="A17" s="19" t="s">
        <v>30</v>
      </c>
      <c r="B17" s="20">
        <v>42445.91666666667</v>
      </c>
      <c r="C17" s="21" t="s">
        <v>31</v>
      </c>
      <c r="D17" s="22">
        <f t="shared" si="1"/>
        <v>0</v>
      </c>
    </row>
    <row r="18">
      <c r="A18" s="19" t="s">
        <v>30</v>
      </c>
      <c r="B18" s="20">
        <v>42445.913194444445</v>
      </c>
      <c r="C18" s="21" t="s">
        <v>31</v>
      </c>
      <c r="D18" s="22">
        <f t="shared" si="1"/>
        <v>0</v>
      </c>
    </row>
    <row r="19">
      <c r="A19" s="19" t="s">
        <v>30</v>
      </c>
      <c r="B19" s="20">
        <v>42445.90972222222</v>
      </c>
      <c r="C19" s="21" t="s">
        <v>31</v>
      </c>
      <c r="D19" s="22">
        <f t="shared" si="1"/>
        <v>0</v>
      </c>
    </row>
    <row r="20">
      <c r="A20" s="19" t="s">
        <v>30</v>
      </c>
      <c r="B20" s="20">
        <v>42445.90625</v>
      </c>
      <c r="C20" s="21" t="s">
        <v>31</v>
      </c>
      <c r="D20" s="22">
        <f t="shared" si="1"/>
        <v>0</v>
      </c>
    </row>
    <row r="21">
      <c r="A21" s="19" t="s">
        <v>30</v>
      </c>
      <c r="B21" s="20">
        <v>42445.90277777778</v>
      </c>
      <c r="C21" s="21" t="s">
        <v>31</v>
      </c>
      <c r="D21" s="22">
        <f t="shared" si="1"/>
        <v>0</v>
      </c>
    </row>
    <row r="22">
      <c r="A22" s="19" t="s">
        <v>30</v>
      </c>
      <c r="B22" s="20">
        <v>42445.899305555555</v>
      </c>
      <c r="C22" s="21" t="s">
        <v>31</v>
      </c>
      <c r="D22" s="22">
        <f t="shared" si="1"/>
        <v>0</v>
      </c>
    </row>
    <row r="23">
      <c r="A23" s="19" t="s">
        <v>30</v>
      </c>
      <c r="B23" s="20">
        <v>42445.89583333333</v>
      </c>
      <c r="C23" s="21" t="s">
        <v>31</v>
      </c>
      <c r="D23" s="22">
        <f t="shared" si="1"/>
        <v>0</v>
      </c>
    </row>
    <row r="24">
      <c r="A24" s="19" t="s">
        <v>30</v>
      </c>
      <c r="B24" s="20">
        <v>42445.89236111111</v>
      </c>
      <c r="C24" s="21" t="s">
        <v>31</v>
      </c>
      <c r="D24" s="22">
        <f t="shared" si="1"/>
        <v>0</v>
      </c>
    </row>
    <row r="25">
      <c r="A25" s="19" t="s">
        <v>30</v>
      </c>
      <c r="B25" s="20">
        <v>42445.88888888889</v>
      </c>
      <c r="C25" s="21" t="s">
        <v>31</v>
      </c>
      <c r="D25" s="22">
        <f t="shared" si="1"/>
        <v>0</v>
      </c>
    </row>
    <row r="26">
      <c r="A26" s="19" t="s">
        <v>30</v>
      </c>
      <c r="B26" s="20">
        <v>42445.88541666667</v>
      </c>
      <c r="C26" s="21" t="s">
        <v>31</v>
      </c>
      <c r="D26" s="22">
        <f t="shared" si="1"/>
        <v>0</v>
      </c>
    </row>
    <row r="27">
      <c r="A27" s="19" t="s">
        <v>30</v>
      </c>
      <c r="B27" s="20">
        <v>42445.881944444445</v>
      </c>
      <c r="C27" s="21" t="s">
        <v>31</v>
      </c>
      <c r="D27" s="22">
        <f t="shared" si="1"/>
        <v>0</v>
      </c>
    </row>
    <row r="28">
      <c r="A28" s="19" t="s">
        <v>30</v>
      </c>
      <c r="B28" s="20">
        <v>42445.87847222222</v>
      </c>
      <c r="C28" s="21" t="s">
        <v>31</v>
      </c>
      <c r="D28" s="22">
        <f t="shared" si="1"/>
        <v>0</v>
      </c>
    </row>
    <row r="29">
      <c r="A29" s="19" t="s">
        <v>30</v>
      </c>
      <c r="B29" s="20">
        <v>42445.875</v>
      </c>
      <c r="C29" s="21" t="s">
        <v>31</v>
      </c>
      <c r="D29" s="22">
        <f t="shared" si="1"/>
        <v>0</v>
      </c>
    </row>
    <row r="30">
      <c r="A30" s="19" t="s">
        <v>30</v>
      </c>
      <c r="B30" s="20">
        <v>42445.87152777778</v>
      </c>
      <c r="C30" s="21" t="s">
        <v>31</v>
      </c>
      <c r="D30" s="22">
        <f t="shared" si="1"/>
        <v>0</v>
      </c>
    </row>
    <row r="31">
      <c r="A31" s="19" t="s">
        <v>30</v>
      </c>
      <c r="B31" s="20">
        <v>42445.868055555555</v>
      </c>
      <c r="C31" s="21" t="s">
        <v>31</v>
      </c>
      <c r="D31" s="22">
        <f t="shared" si="1"/>
        <v>0</v>
      </c>
    </row>
    <row r="32">
      <c r="A32" s="19" t="s">
        <v>30</v>
      </c>
      <c r="B32" s="20">
        <v>42445.86458333333</v>
      </c>
      <c r="C32" s="21" t="s">
        <v>31</v>
      </c>
      <c r="D32" s="22">
        <f t="shared" si="1"/>
        <v>0</v>
      </c>
    </row>
    <row r="33">
      <c r="A33" s="19" t="s">
        <v>30</v>
      </c>
      <c r="B33" s="20">
        <v>42445.86111111111</v>
      </c>
      <c r="C33" s="21" t="s">
        <v>31</v>
      </c>
      <c r="D33" s="22">
        <f t="shared" si="1"/>
        <v>0</v>
      </c>
    </row>
    <row r="34">
      <c r="A34" s="19" t="s">
        <v>30</v>
      </c>
      <c r="B34" s="20">
        <v>42445.85763888889</v>
      </c>
      <c r="C34" s="21" t="s">
        <v>34</v>
      </c>
      <c r="D34" s="22">
        <f t="shared" si="1"/>
        <v>0.01709443336</v>
      </c>
    </row>
    <row r="35">
      <c r="A35" s="19" t="s">
        <v>30</v>
      </c>
      <c r="B35" s="20">
        <v>42445.85416666667</v>
      </c>
      <c r="C35" s="21" t="s">
        <v>31</v>
      </c>
      <c r="D35" s="22">
        <f t="shared" si="1"/>
        <v>-0.01709443336</v>
      </c>
    </row>
    <row r="36">
      <c r="A36" s="19" t="s">
        <v>30</v>
      </c>
      <c r="B36" s="20">
        <v>42445.850694444445</v>
      </c>
      <c r="C36" s="21" t="s">
        <v>31</v>
      </c>
      <c r="D36" s="22">
        <f t="shared" si="1"/>
        <v>0</v>
      </c>
    </row>
    <row r="37">
      <c r="A37" s="19" t="s">
        <v>30</v>
      </c>
      <c r="B37" s="20">
        <v>42445.84722222222</v>
      </c>
      <c r="C37" s="21" t="s">
        <v>31</v>
      </c>
      <c r="D37" s="22">
        <f t="shared" si="1"/>
        <v>0</v>
      </c>
    </row>
    <row r="38">
      <c r="A38" s="19" t="s">
        <v>30</v>
      </c>
      <c r="B38" s="20">
        <v>42445.84375</v>
      </c>
      <c r="C38" s="21" t="s">
        <v>34</v>
      </c>
      <c r="D38" s="22">
        <f t="shared" si="1"/>
        <v>0.01709443336</v>
      </c>
    </row>
    <row r="39">
      <c r="A39" s="19" t="s">
        <v>30</v>
      </c>
      <c r="B39" s="20">
        <v>42445.84027777778</v>
      </c>
      <c r="C39" s="21" t="s">
        <v>34</v>
      </c>
      <c r="D39" s="22">
        <f t="shared" si="1"/>
        <v>0</v>
      </c>
    </row>
    <row r="40">
      <c r="A40" s="19" t="s">
        <v>30</v>
      </c>
      <c r="B40" s="20">
        <v>42445.836805555555</v>
      </c>
      <c r="C40" s="21" t="s">
        <v>35</v>
      </c>
      <c r="D40" s="22">
        <f t="shared" si="1"/>
        <v>0.01739174271</v>
      </c>
    </row>
    <row r="41">
      <c r="A41" s="19" t="s">
        <v>30</v>
      </c>
      <c r="B41" s="20">
        <v>42445.83333333333</v>
      </c>
      <c r="C41" s="21" t="s">
        <v>35</v>
      </c>
      <c r="D41" s="22">
        <f t="shared" si="1"/>
        <v>0</v>
      </c>
    </row>
    <row r="42">
      <c r="A42" s="19" t="s">
        <v>30</v>
      </c>
      <c r="B42" s="20">
        <v>42445.82986111111</v>
      </c>
      <c r="C42" s="21" t="s">
        <v>35</v>
      </c>
      <c r="D42" s="22">
        <f t="shared" si="1"/>
        <v>0</v>
      </c>
    </row>
    <row r="43">
      <c r="A43" s="19" t="s">
        <v>30</v>
      </c>
      <c r="B43" s="20">
        <v>42445.82638888889</v>
      </c>
      <c r="C43" s="21" t="s">
        <v>35</v>
      </c>
      <c r="D43" s="22">
        <f t="shared" si="1"/>
        <v>0</v>
      </c>
    </row>
    <row r="44">
      <c r="A44" s="19" t="s">
        <v>30</v>
      </c>
      <c r="B44" s="20">
        <v>42445.82291666667</v>
      </c>
      <c r="C44" s="21" t="s">
        <v>35</v>
      </c>
      <c r="D44" s="22">
        <f t="shared" si="1"/>
        <v>0</v>
      </c>
    </row>
    <row r="45">
      <c r="A45" s="19" t="s">
        <v>30</v>
      </c>
      <c r="B45" s="20">
        <v>42445.819444444445</v>
      </c>
      <c r="C45" s="21" t="s">
        <v>35</v>
      </c>
      <c r="D45" s="22">
        <f t="shared" si="1"/>
        <v>0</v>
      </c>
    </row>
    <row r="46">
      <c r="A46" s="19" t="s">
        <v>30</v>
      </c>
      <c r="B46" s="20">
        <v>42445.81597222222</v>
      </c>
      <c r="C46" s="21" t="s">
        <v>35</v>
      </c>
      <c r="D46" s="22">
        <f t="shared" si="1"/>
        <v>0</v>
      </c>
    </row>
    <row r="47">
      <c r="A47" s="19" t="s">
        <v>30</v>
      </c>
      <c r="B47" s="20">
        <v>42445.8125</v>
      </c>
      <c r="C47" s="21" t="s">
        <v>35</v>
      </c>
      <c r="D47" s="22">
        <f t="shared" si="1"/>
        <v>0</v>
      </c>
    </row>
    <row r="48">
      <c r="A48" s="19" t="s">
        <v>30</v>
      </c>
      <c r="B48" s="20">
        <v>42445.80902777778</v>
      </c>
      <c r="C48" s="21" t="s">
        <v>35</v>
      </c>
      <c r="D48" s="22">
        <f t="shared" si="1"/>
        <v>0</v>
      </c>
    </row>
    <row r="49">
      <c r="A49" s="19" t="s">
        <v>30</v>
      </c>
      <c r="B49" s="20">
        <v>42445.805555555555</v>
      </c>
      <c r="C49" s="21" t="s">
        <v>35</v>
      </c>
      <c r="D49" s="22">
        <f t="shared" si="1"/>
        <v>0</v>
      </c>
    </row>
    <row r="50">
      <c r="A50" s="19" t="s">
        <v>30</v>
      </c>
      <c r="B50" s="20">
        <v>42445.80208333333</v>
      </c>
      <c r="C50" s="21" t="s">
        <v>35</v>
      </c>
      <c r="D50" s="22">
        <f t="shared" si="1"/>
        <v>0</v>
      </c>
    </row>
    <row r="51">
      <c r="A51" s="19" t="s">
        <v>30</v>
      </c>
      <c r="B51" s="20">
        <v>42445.79861111111</v>
      </c>
      <c r="C51" s="21" t="s">
        <v>36</v>
      </c>
      <c r="D51" s="22">
        <f t="shared" si="1"/>
        <v>0.0357180826</v>
      </c>
    </row>
    <row r="52">
      <c r="A52" s="19" t="s">
        <v>30</v>
      </c>
      <c r="B52" s="20">
        <v>42445.79513888889</v>
      </c>
      <c r="C52" s="21" t="s">
        <v>36</v>
      </c>
      <c r="D52" s="22">
        <f t="shared" si="1"/>
        <v>0</v>
      </c>
    </row>
    <row r="53">
      <c r="A53" s="19" t="s">
        <v>30</v>
      </c>
      <c r="B53" s="20">
        <v>42445.79166666667</v>
      </c>
      <c r="C53" s="21" t="s">
        <v>36</v>
      </c>
      <c r="D53" s="22">
        <f t="shared" si="1"/>
        <v>0</v>
      </c>
    </row>
    <row r="54">
      <c r="A54" s="19" t="s">
        <v>30</v>
      </c>
      <c r="B54" s="20">
        <v>42445.788194444445</v>
      </c>
      <c r="C54" s="21" t="s">
        <v>36</v>
      </c>
      <c r="D54" s="22">
        <f t="shared" si="1"/>
        <v>0</v>
      </c>
    </row>
    <row r="55">
      <c r="A55" s="19" t="s">
        <v>30</v>
      </c>
      <c r="B55" s="20">
        <v>42445.78472222222</v>
      </c>
      <c r="C55" s="21" t="s">
        <v>36</v>
      </c>
      <c r="D55" s="22">
        <f t="shared" si="1"/>
        <v>0</v>
      </c>
    </row>
    <row r="56">
      <c r="A56" s="19" t="s">
        <v>30</v>
      </c>
      <c r="B56" s="20">
        <v>42445.78125</v>
      </c>
      <c r="C56" s="21" t="s">
        <v>36</v>
      </c>
      <c r="D56" s="22">
        <f t="shared" si="1"/>
        <v>0</v>
      </c>
    </row>
    <row r="57">
      <c r="A57" s="19" t="s">
        <v>30</v>
      </c>
      <c r="B57" s="20">
        <v>42445.77777777778</v>
      </c>
      <c r="C57" s="21" t="s">
        <v>36</v>
      </c>
      <c r="D57" s="22">
        <f t="shared" si="1"/>
        <v>0</v>
      </c>
    </row>
    <row r="58">
      <c r="A58" s="19" t="s">
        <v>30</v>
      </c>
      <c r="B58" s="20">
        <v>42445.774305555555</v>
      </c>
      <c r="C58" s="21" t="s">
        <v>36</v>
      </c>
      <c r="D58" s="22">
        <f t="shared" si="1"/>
        <v>0</v>
      </c>
    </row>
    <row r="59">
      <c r="A59" s="19" t="s">
        <v>30</v>
      </c>
      <c r="B59" s="20">
        <v>42445.77083333333</v>
      </c>
      <c r="C59" s="21" t="s">
        <v>36</v>
      </c>
      <c r="D59" s="22">
        <f t="shared" si="1"/>
        <v>0</v>
      </c>
    </row>
    <row r="60">
      <c r="A60" s="19" t="s">
        <v>30</v>
      </c>
      <c r="B60" s="20">
        <v>42445.76736111111</v>
      </c>
      <c r="C60" s="21" t="s">
        <v>37</v>
      </c>
      <c r="D60" s="22">
        <f t="shared" si="1"/>
        <v>0.01834913867</v>
      </c>
    </row>
    <row r="61">
      <c r="A61" s="19" t="s">
        <v>30</v>
      </c>
      <c r="B61" s="20">
        <v>42445.76388888889</v>
      </c>
      <c r="C61" s="21" t="s">
        <v>36</v>
      </c>
      <c r="D61" s="22">
        <f t="shared" si="1"/>
        <v>-0.01834913867</v>
      </c>
    </row>
    <row r="62">
      <c r="A62" s="19" t="s">
        <v>30</v>
      </c>
      <c r="B62" s="20">
        <v>42445.76041666667</v>
      </c>
      <c r="C62" s="21" t="s">
        <v>36</v>
      </c>
      <c r="D62" s="22">
        <f t="shared" si="1"/>
        <v>0</v>
      </c>
    </row>
    <row r="63">
      <c r="A63" s="19" t="s">
        <v>30</v>
      </c>
      <c r="B63" s="20">
        <v>42445.756944444445</v>
      </c>
      <c r="C63" s="21" t="s">
        <v>36</v>
      </c>
      <c r="D63" s="22">
        <f t="shared" si="1"/>
        <v>0</v>
      </c>
    </row>
    <row r="64">
      <c r="A64" s="19" t="s">
        <v>30</v>
      </c>
      <c r="B64" s="20">
        <v>42445.75347222222</v>
      </c>
      <c r="C64" s="21" t="s">
        <v>36</v>
      </c>
      <c r="D64" s="22">
        <f t="shared" si="1"/>
        <v>0</v>
      </c>
    </row>
    <row r="65">
      <c r="A65" s="19" t="s">
        <v>30</v>
      </c>
      <c r="B65" s="20">
        <v>42445.75</v>
      </c>
      <c r="C65" s="21" t="s">
        <v>36</v>
      </c>
      <c r="D65" s="22">
        <f t="shared" si="1"/>
        <v>0</v>
      </c>
    </row>
    <row r="66">
      <c r="A66" s="19" t="s">
        <v>30</v>
      </c>
      <c r="B66" s="20">
        <v>42445.74652777778</v>
      </c>
      <c r="C66" s="21" t="s">
        <v>36</v>
      </c>
      <c r="D66" s="22">
        <f t="shared" si="1"/>
        <v>0</v>
      </c>
    </row>
    <row r="67">
      <c r="A67" s="19" t="s">
        <v>30</v>
      </c>
      <c r="B67" s="20">
        <v>42445.743055555555</v>
      </c>
      <c r="C67" s="21" t="s">
        <v>36</v>
      </c>
      <c r="D67" s="22">
        <f t="shared" si="1"/>
        <v>0</v>
      </c>
    </row>
    <row r="68">
      <c r="A68" s="19" t="s">
        <v>30</v>
      </c>
      <c r="B68" s="20">
        <v>42445.73958333333</v>
      </c>
      <c r="C68" s="21" t="s">
        <v>36</v>
      </c>
      <c r="D68" s="22">
        <f t="shared" si="1"/>
        <v>0</v>
      </c>
    </row>
    <row r="69">
      <c r="A69" s="19" t="s">
        <v>30</v>
      </c>
      <c r="B69" s="20">
        <v>42445.73611111111</v>
      </c>
      <c r="C69" s="21" t="s">
        <v>36</v>
      </c>
      <c r="D69" s="22">
        <f t="shared" si="1"/>
        <v>0</v>
      </c>
    </row>
    <row r="70">
      <c r="A70" s="19" t="s">
        <v>30</v>
      </c>
      <c r="B70" s="20">
        <v>42445.73263888889</v>
      </c>
      <c r="C70" s="21" t="s">
        <v>36</v>
      </c>
      <c r="D70" s="22">
        <f t="shared" si="1"/>
        <v>0</v>
      </c>
    </row>
    <row r="71">
      <c r="A71" s="19" t="s">
        <v>30</v>
      </c>
      <c r="B71" s="20">
        <v>42445.72916666667</v>
      </c>
      <c r="C71" s="21" t="s">
        <v>37</v>
      </c>
      <c r="D71" s="22">
        <f t="shared" si="1"/>
        <v>0.01834913867</v>
      </c>
    </row>
    <row r="72">
      <c r="A72" s="19" t="s">
        <v>30</v>
      </c>
      <c r="B72" s="20">
        <v>42445.725694444445</v>
      </c>
      <c r="C72" s="21" t="s">
        <v>37</v>
      </c>
      <c r="D72" s="22">
        <f t="shared" si="1"/>
        <v>0</v>
      </c>
    </row>
    <row r="73">
      <c r="A73" s="19" t="s">
        <v>30</v>
      </c>
      <c r="B73" s="20">
        <v>42445.72222222222</v>
      </c>
      <c r="C73" s="21" t="s">
        <v>37</v>
      </c>
      <c r="D73" s="22">
        <f t="shared" si="1"/>
        <v>0</v>
      </c>
    </row>
    <row r="74">
      <c r="A74" s="19" t="s">
        <v>30</v>
      </c>
      <c r="B74" s="20">
        <v>42445.71875</v>
      </c>
      <c r="C74" s="21" t="s">
        <v>37</v>
      </c>
      <c r="D74" s="22">
        <f t="shared" si="1"/>
        <v>0</v>
      </c>
    </row>
    <row r="75">
      <c r="A75" s="19" t="s">
        <v>30</v>
      </c>
      <c r="B75" s="20">
        <v>42445.71527777778</v>
      </c>
      <c r="C75" s="21" t="s">
        <v>37</v>
      </c>
      <c r="D75" s="22">
        <f t="shared" si="1"/>
        <v>0</v>
      </c>
    </row>
    <row r="76">
      <c r="A76" s="19" t="s">
        <v>30</v>
      </c>
      <c r="B76" s="20">
        <v>42445.711805555555</v>
      </c>
      <c r="C76" s="21" t="s">
        <v>36</v>
      </c>
      <c r="D76" s="22">
        <f t="shared" si="1"/>
        <v>-0.01834913867</v>
      </c>
    </row>
    <row r="77">
      <c r="A77" s="19" t="s">
        <v>30</v>
      </c>
      <c r="B77" s="20">
        <v>42445.70833333333</v>
      </c>
      <c r="C77" s="21" t="s">
        <v>36</v>
      </c>
      <c r="D77" s="22">
        <f t="shared" si="1"/>
        <v>0</v>
      </c>
    </row>
    <row r="78">
      <c r="A78" s="19" t="s">
        <v>30</v>
      </c>
      <c r="B78" s="20">
        <v>42445.70486111111</v>
      </c>
      <c r="C78" s="21" t="s">
        <v>36</v>
      </c>
      <c r="D78" s="22">
        <f t="shared" si="1"/>
        <v>0</v>
      </c>
    </row>
    <row r="79">
      <c r="A79" s="19" t="s">
        <v>30</v>
      </c>
      <c r="B79" s="20">
        <v>42445.70138888889</v>
      </c>
      <c r="C79" s="21" t="s">
        <v>36</v>
      </c>
      <c r="D79" s="22">
        <f t="shared" si="1"/>
        <v>0</v>
      </c>
    </row>
    <row r="80">
      <c r="A80" s="19" t="s">
        <v>30</v>
      </c>
      <c r="B80" s="20">
        <v>42445.69791666667</v>
      </c>
      <c r="C80" s="21" t="s">
        <v>36</v>
      </c>
      <c r="D80" s="22">
        <f t="shared" si="1"/>
        <v>0</v>
      </c>
    </row>
    <row r="81">
      <c r="A81" s="19" t="s">
        <v>30</v>
      </c>
      <c r="B81" s="20">
        <v>42445.694444444445</v>
      </c>
      <c r="C81" s="21" t="s">
        <v>36</v>
      </c>
      <c r="D81" s="22">
        <f t="shared" si="1"/>
        <v>0</v>
      </c>
    </row>
    <row r="82">
      <c r="A82" s="19" t="s">
        <v>30</v>
      </c>
      <c r="B82" s="20">
        <v>42445.69097222222</v>
      </c>
      <c r="C82" s="21" t="s">
        <v>36</v>
      </c>
      <c r="D82" s="22">
        <f t="shared" si="1"/>
        <v>0</v>
      </c>
    </row>
    <row r="83">
      <c r="A83" s="19" t="s">
        <v>30</v>
      </c>
      <c r="B83" s="20">
        <v>42445.6875</v>
      </c>
      <c r="C83" s="21" t="s">
        <v>36</v>
      </c>
      <c r="D83" s="22">
        <f t="shared" si="1"/>
        <v>0</v>
      </c>
    </row>
    <row r="84">
      <c r="A84" s="19" t="s">
        <v>30</v>
      </c>
      <c r="B84" s="20">
        <v>42445.68402777778</v>
      </c>
      <c r="C84" s="21" t="s">
        <v>38</v>
      </c>
      <c r="D84" s="22">
        <f t="shared" si="1"/>
        <v>-0.0180185055</v>
      </c>
    </row>
    <row r="85">
      <c r="A85" s="19" t="s">
        <v>30</v>
      </c>
      <c r="B85" s="20">
        <v>42445.680555555555</v>
      </c>
      <c r="C85" s="21" t="s">
        <v>38</v>
      </c>
      <c r="D85" s="22">
        <f t="shared" si="1"/>
        <v>0</v>
      </c>
    </row>
    <row r="86">
      <c r="A86" s="19" t="s">
        <v>30</v>
      </c>
      <c r="B86" s="20">
        <v>42445.67708333333</v>
      </c>
      <c r="C86" s="21" t="s">
        <v>38</v>
      </c>
      <c r="D86" s="22">
        <f t="shared" si="1"/>
        <v>0</v>
      </c>
    </row>
    <row r="87">
      <c r="A87" s="19" t="s">
        <v>30</v>
      </c>
      <c r="B87" s="20">
        <v>42445.67361111111</v>
      </c>
      <c r="C87" s="21" t="s">
        <v>38</v>
      </c>
      <c r="D87" s="22">
        <f t="shared" si="1"/>
        <v>0</v>
      </c>
    </row>
    <row r="88">
      <c r="A88" s="19" t="s">
        <v>30</v>
      </c>
      <c r="B88" s="20">
        <v>42445.67013888889</v>
      </c>
      <c r="C88" s="21" t="s">
        <v>38</v>
      </c>
      <c r="D88" s="22">
        <f t="shared" si="1"/>
        <v>0</v>
      </c>
    </row>
    <row r="89">
      <c r="A89" s="19" t="s">
        <v>30</v>
      </c>
      <c r="B89" s="20">
        <v>42445.66666666667</v>
      </c>
      <c r="C89" s="21" t="s">
        <v>38</v>
      </c>
      <c r="D89" s="22">
        <f t="shared" si="1"/>
        <v>0</v>
      </c>
    </row>
    <row r="90">
      <c r="A90" s="19" t="s">
        <v>30</v>
      </c>
      <c r="B90" s="20">
        <v>42445.663194444445</v>
      </c>
      <c r="C90" s="21" t="s">
        <v>38</v>
      </c>
      <c r="D90" s="22">
        <f t="shared" si="1"/>
        <v>0</v>
      </c>
    </row>
    <row r="91">
      <c r="A91" s="19" t="s">
        <v>30</v>
      </c>
      <c r="B91" s="20">
        <v>42445.65972222222</v>
      </c>
      <c r="C91" s="21" t="s">
        <v>38</v>
      </c>
      <c r="D91" s="22">
        <f t="shared" si="1"/>
        <v>0</v>
      </c>
    </row>
    <row r="92">
      <c r="A92" s="19" t="s">
        <v>30</v>
      </c>
      <c r="B92" s="20">
        <v>42445.65625</v>
      </c>
      <c r="C92" s="21" t="s">
        <v>38</v>
      </c>
      <c r="D92" s="22">
        <f t="shared" si="1"/>
        <v>0</v>
      </c>
    </row>
    <row r="93">
      <c r="A93" s="19" t="s">
        <v>30</v>
      </c>
      <c r="B93" s="20">
        <v>42445.65277777778</v>
      </c>
      <c r="C93" s="21" t="s">
        <v>38</v>
      </c>
      <c r="D93" s="22">
        <f t="shared" si="1"/>
        <v>0</v>
      </c>
    </row>
    <row r="94">
      <c r="A94" s="19" t="s">
        <v>30</v>
      </c>
      <c r="B94" s="20">
        <v>42445.649305555555</v>
      </c>
      <c r="C94" s="21" t="s">
        <v>38</v>
      </c>
      <c r="D94" s="22">
        <f t="shared" si="1"/>
        <v>0</v>
      </c>
    </row>
    <row r="95">
      <c r="A95" s="19" t="s">
        <v>30</v>
      </c>
      <c r="B95" s="20">
        <v>42445.64583333333</v>
      </c>
      <c r="C95" s="21" t="s">
        <v>38</v>
      </c>
      <c r="D95" s="22">
        <f t="shared" si="1"/>
        <v>0</v>
      </c>
    </row>
    <row r="96">
      <c r="A96" s="19" t="s">
        <v>30</v>
      </c>
      <c r="B96" s="20">
        <v>42445.64236111111</v>
      </c>
      <c r="C96" s="21" t="s">
        <v>38</v>
      </c>
      <c r="D96" s="22">
        <f t="shared" si="1"/>
        <v>0</v>
      </c>
    </row>
    <row r="97">
      <c r="A97" s="19" t="s">
        <v>30</v>
      </c>
      <c r="B97" s="20">
        <v>42445.63888888889</v>
      </c>
      <c r="C97" s="21" t="s">
        <v>38</v>
      </c>
      <c r="D97" s="22">
        <f t="shared" si="1"/>
        <v>0</v>
      </c>
    </row>
    <row r="98">
      <c r="A98" s="19" t="s">
        <v>30</v>
      </c>
      <c r="B98" s="20">
        <v>42445.63541666667</v>
      </c>
      <c r="C98" s="21" t="s">
        <v>38</v>
      </c>
      <c r="D98" s="22">
        <f t="shared" si="1"/>
        <v>0</v>
      </c>
    </row>
    <row r="99">
      <c r="A99" s="19" t="s">
        <v>30</v>
      </c>
      <c r="B99" s="20">
        <v>42445.631944444445</v>
      </c>
      <c r="C99" s="21" t="s">
        <v>38</v>
      </c>
      <c r="D99" s="22">
        <f t="shared" si="1"/>
        <v>0</v>
      </c>
    </row>
    <row r="100">
      <c r="A100" s="19" t="s">
        <v>30</v>
      </c>
      <c r="B100" s="20">
        <v>42445.62847222222</v>
      </c>
      <c r="C100" s="21" t="s">
        <v>38</v>
      </c>
      <c r="D100" s="22">
        <f t="shared" si="1"/>
        <v>0</v>
      </c>
    </row>
    <row r="101">
      <c r="A101" s="19" t="s">
        <v>30</v>
      </c>
      <c r="B101" s="20">
        <v>42445.625</v>
      </c>
      <c r="C101" s="21" t="s">
        <v>34</v>
      </c>
      <c r="D101" s="22">
        <f t="shared" si="1"/>
        <v>-0.03509131981</v>
      </c>
    </row>
    <row r="102">
      <c r="A102" s="19" t="s">
        <v>30</v>
      </c>
      <c r="B102" s="20">
        <v>42445.62152777778</v>
      </c>
      <c r="C102" s="21" t="s">
        <v>34</v>
      </c>
      <c r="D102" s="22">
        <f t="shared" si="1"/>
        <v>0</v>
      </c>
    </row>
    <row r="103">
      <c r="A103" s="19" t="s">
        <v>30</v>
      </c>
      <c r="B103" s="20">
        <v>42445.618055555555</v>
      </c>
      <c r="C103" s="21" t="s">
        <v>39</v>
      </c>
      <c r="D103" s="22">
        <f t="shared" si="1"/>
        <v>-0.08269171585</v>
      </c>
    </row>
    <row r="104">
      <c r="A104" s="19" t="s">
        <v>30</v>
      </c>
      <c r="B104" s="20">
        <v>42445.61458333333</v>
      </c>
      <c r="C104" s="21" t="s">
        <v>39</v>
      </c>
      <c r="D104" s="22">
        <f t="shared" si="1"/>
        <v>0</v>
      </c>
    </row>
    <row r="105">
      <c r="A105" s="19" t="s">
        <v>30</v>
      </c>
      <c r="B105" s="20">
        <v>42445.61111111111</v>
      </c>
      <c r="C105" s="21" t="s">
        <v>40</v>
      </c>
      <c r="D105" s="22">
        <f t="shared" si="1"/>
        <v>-0.01574835697</v>
      </c>
    </row>
    <row r="106">
      <c r="A106" s="19" t="s">
        <v>30</v>
      </c>
      <c r="B106" s="20">
        <v>42445.60763888889</v>
      </c>
      <c r="C106" s="21" t="s">
        <v>40</v>
      </c>
      <c r="D106" s="22">
        <f t="shared" si="1"/>
        <v>0</v>
      </c>
    </row>
    <row r="107">
      <c r="A107" s="19" t="s">
        <v>30</v>
      </c>
      <c r="B107" s="20">
        <v>42445.60416666667</v>
      </c>
      <c r="C107" s="21" t="s">
        <v>41</v>
      </c>
      <c r="D107" s="22">
        <f t="shared" si="1"/>
        <v>-0.01550418654</v>
      </c>
    </row>
    <row r="108">
      <c r="A108" s="19" t="s">
        <v>30</v>
      </c>
      <c r="B108" s="20">
        <v>42445.600694444445</v>
      </c>
      <c r="C108" s="21" t="s">
        <v>41</v>
      </c>
      <c r="D108" s="22">
        <f t="shared" si="1"/>
        <v>0</v>
      </c>
    </row>
    <row r="109">
      <c r="A109" s="19" t="s">
        <v>30</v>
      </c>
      <c r="B109" s="20">
        <v>42445.59722222222</v>
      </c>
      <c r="C109" s="21" t="s">
        <v>41</v>
      </c>
      <c r="D109" s="22">
        <f t="shared" si="1"/>
        <v>0</v>
      </c>
    </row>
    <row r="110">
      <c r="A110" s="19" t="s">
        <v>30</v>
      </c>
      <c r="B110" s="20">
        <v>42445.59375</v>
      </c>
      <c r="C110" s="21" t="s">
        <v>41</v>
      </c>
      <c r="D110" s="22">
        <f t="shared" si="1"/>
        <v>0</v>
      </c>
    </row>
    <row r="111">
      <c r="A111" s="19" t="s">
        <v>30</v>
      </c>
      <c r="B111" s="20">
        <v>42445.59027777778</v>
      </c>
      <c r="C111" s="21" t="s">
        <v>42</v>
      </c>
      <c r="D111" s="22">
        <f t="shared" si="1"/>
        <v>-0.01526747213</v>
      </c>
    </row>
    <row r="112">
      <c r="A112" s="19" t="s">
        <v>30</v>
      </c>
      <c r="B112" s="20">
        <v>42445.586805555555</v>
      </c>
      <c r="C112" s="21" t="s">
        <v>42</v>
      </c>
      <c r="D112" s="22">
        <f t="shared" si="1"/>
        <v>0</v>
      </c>
    </row>
    <row r="113">
      <c r="A113" s="19" t="s">
        <v>30</v>
      </c>
      <c r="B113" s="20">
        <v>42445.58333333333</v>
      </c>
      <c r="C113" s="21" t="s">
        <v>42</v>
      </c>
      <c r="D113" s="22">
        <f t="shared" si="1"/>
        <v>0</v>
      </c>
    </row>
    <row r="114">
      <c r="A114" s="19" t="s">
        <v>30</v>
      </c>
      <c r="B114" s="20">
        <v>42445.57986111111</v>
      </c>
      <c r="C114" s="21" t="s">
        <v>42</v>
      </c>
      <c r="D114" s="22">
        <f t="shared" si="1"/>
        <v>0</v>
      </c>
    </row>
    <row r="115">
      <c r="A115" s="19" t="s">
        <v>30</v>
      </c>
      <c r="B115" s="20">
        <v>42445.57638888889</v>
      </c>
      <c r="C115" s="21" t="s">
        <v>42</v>
      </c>
      <c r="D115" s="22">
        <f t="shared" si="1"/>
        <v>0</v>
      </c>
    </row>
    <row r="116">
      <c r="A116" s="19" t="s">
        <v>30</v>
      </c>
      <c r="B116" s="20">
        <v>42445.57291666667</v>
      </c>
      <c r="C116" s="21" t="s">
        <v>42</v>
      </c>
      <c r="D116" s="22">
        <f t="shared" si="1"/>
        <v>0</v>
      </c>
    </row>
    <row r="117">
      <c r="A117" s="19" t="s">
        <v>30</v>
      </c>
      <c r="B117" s="20">
        <v>42445.569444444445</v>
      </c>
      <c r="C117" s="21" t="s">
        <v>42</v>
      </c>
      <c r="D117" s="22">
        <f t="shared" si="1"/>
        <v>0</v>
      </c>
    </row>
    <row r="118">
      <c r="A118" s="19" t="s">
        <v>30</v>
      </c>
      <c r="B118" s="20">
        <v>42445.56597222222</v>
      </c>
      <c r="C118" s="21" t="s">
        <v>40</v>
      </c>
      <c r="D118" s="22">
        <f t="shared" si="1"/>
        <v>0.03077165867</v>
      </c>
    </row>
    <row r="119">
      <c r="A119" s="19" t="s">
        <v>30</v>
      </c>
      <c r="B119" s="20">
        <v>42445.5625</v>
      </c>
      <c r="C119" s="21" t="s">
        <v>40</v>
      </c>
      <c r="D119" s="22">
        <f t="shared" si="1"/>
        <v>0</v>
      </c>
    </row>
    <row r="120">
      <c r="A120" s="19" t="s">
        <v>30</v>
      </c>
      <c r="B120" s="20">
        <v>42445.55902777778</v>
      </c>
      <c r="C120" s="21" t="s">
        <v>40</v>
      </c>
      <c r="D120" s="22">
        <f t="shared" si="1"/>
        <v>0</v>
      </c>
    </row>
    <row r="121">
      <c r="A121" s="19" t="s">
        <v>30</v>
      </c>
      <c r="B121" s="20">
        <v>42445.555555555555</v>
      </c>
      <c r="C121" s="21" t="s">
        <v>40</v>
      </c>
      <c r="D121" s="22">
        <f t="shared" si="1"/>
        <v>0</v>
      </c>
    </row>
    <row r="122">
      <c r="A122" s="19" t="s">
        <v>30</v>
      </c>
      <c r="B122" s="20">
        <v>42445.55208333333</v>
      </c>
      <c r="C122" s="21" t="s">
        <v>40</v>
      </c>
      <c r="D122" s="22">
        <f t="shared" si="1"/>
        <v>0</v>
      </c>
    </row>
    <row r="123">
      <c r="A123" s="19" t="s">
        <v>30</v>
      </c>
      <c r="B123" s="20">
        <v>42445.54861111111</v>
      </c>
      <c r="C123" s="21" t="s">
        <v>41</v>
      </c>
      <c r="D123" s="22">
        <f t="shared" si="1"/>
        <v>-0.01550418654</v>
      </c>
    </row>
    <row r="124">
      <c r="A124" s="19" t="s">
        <v>30</v>
      </c>
      <c r="B124" s="20">
        <v>42445.54513888889</v>
      </c>
      <c r="C124" s="21" t="s">
        <v>41</v>
      </c>
      <c r="D124" s="22">
        <f t="shared" si="1"/>
        <v>0</v>
      </c>
    </row>
    <row r="125">
      <c r="A125" s="19" t="s">
        <v>30</v>
      </c>
      <c r="B125" s="20">
        <v>42445.54166666667</v>
      </c>
      <c r="C125" s="21" t="s">
        <v>41</v>
      </c>
      <c r="D125" s="22">
        <f t="shared" si="1"/>
        <v>0</v>
      </c>
    </row>
    <row r="126">
      <c r="A126" s="19" t="s">
        <v>30</v>
      </c>
      <c r="B126" s="20">
        <v>42445.538194444445</v>
      </c>
      <c r="C126" s="21" t="s">
        <v>41</v>
      </c>
      <c r="D126" s="22">
        <f t="shared" si="1"/>
        <v>0</v>
      </c>
    </row>
    <row r="127">
      <c r="A127" s="19" t="s">
        <v>30</v>
      </c>
      <c r="B127" s="20">
        <v>42445.53472222222</v>
      </c>
      <c r="C127" s="21" t="s">
        <v>41</v>
      </c>
      <c r="D127" s="22">
        <f t="shared" si="1"/>
        <v>0</v>
      </c>
    </row>
    <row r="128">
      <c r="A128" s="19" t="s">
        <v>30</v>
      </c>
      <c r="B128" s="20">
        <v>42445.53125</v>
      </c>
      <c r="C128" s="21" t="s">
        <v>41</v>
      </c>
      <c r="D128" s="22">
        <f t="shared" si="1"/>
        <v>0</v>
      </c>
    </row>
    <row r="129">
      <c r="A129" s="19" t="s">
        <v>30</v>
      </c>
      <c r="B129" s="20">
        <v>42445.52777777778</v>
      </c>
      <c r="C129" s="21" t="s">
        <v>41</v>
      </c>
      <c r="D129" s="22">
        <f t="shared" si="1"/>
        <v>0</v>
      </c>
    </row>
    <row r="130">
      <c r="A130" s="19" t="s">
        <v>30</v>
      </c>
      <c r="B130" s="20">
        <v>42445.524305555555</v>
      </c>
      <c r="C130" s="21" t="s">
        <v>41</v>
      </c>
      <c r="D130" s="22">
        <f t="shared" si="1"/>
        <v>0</v>
      </c>
    </row>
    <row r="131">
      <c r="A131" s="19" t="s">
        <v>30</v>
      </c>
      <c r="B131" s="20">
        <v>42445.52083333333</v>
      </c>
      <c r="C131" s="21" t="s">
        <v>41</v>
      </c>
      <c r="D131" s="22">
        <f t="shared" si="1"/>
        <v>0</v>
      </c>
    </row>
    <row r="132">
      <c r="A132" s="19" t="s">
        <v>30</v>
      </c>
      <c r="B132" s="20">
        <v>42445.51736111111</v>
      </c>
      <c r="C132" s="21" t="s">
        <v>41</v>
      </c>
      <c r="D132" s="22">
        <f t="shared" si="1"/>
        <v>0</v>
      </c>
    </row>
    <row r="133">
      <c r="A133" s="19" t="s">
        <v>30</v>
      </c>
      <c r="B133" s="20">
        <v>42445.51388888889</v>
      </c>
      <c r="C133" s="21" t="s">
        <v>41</v>
      </c>
      <c r="D133" s="22">
        <f t="shared" si="1"/>
        <v>0</v>
      </c>
    </row>
    <row r="134">
      <c r="A134" s="19" t="s">
        <v>30</v>
      </c>
      <c r="B134" s="20">
        <v>42445.51041666667</v>
      </c>
      <c r="C134" s="21" t="s">
        <v>41</v>
      </c>
      <c r="D134" s="22">
        <f t="shared" si="1"/>
        <v>0</v>
      </c>
    </row>
    <row r="135">
      <c r="A135" s="19" t="s">
        <v>30</v>
      </c>
      <c r="B135" s="20">
        <v>42445.506944444445</v>
      </c>
      <c r="C135" s="21" t="s">
        <v>41</v>
      </c>
      <c r="D135" s="22">
        <f t="shared" si="1"/>
        <v>0</v>
      </c>
    </row>
    <row r="136">
      <c r="A136" s="19" t="s">
        <v>30</v>
      </c>
      <c r="B136" s="20">
        <v>42445.50347222222</v>
      </c>
      <c r="C136" s="21" t="s">
        <v>41</v>
      </c>
      <c r="D136" s="22">
        <f t="shared" si="1"/>
        <v>0</v>
      </c>
    </row>
    <row r="137">
      <c r="A137" s="19" t="s">
        <v>30</v>
      </c>
      <c r="B137" s="20">
        <v>42445.5</v>
      </c>
      <c r="C137" s="21" t="s">
        <v>41</v>
      </c>
      <c r="D137" s="22">
        <f t="shared" si="1"/>
        <v>0</v>
      </c>
    </row>
    <row r="138">
      <c r="A138" s="19" t="s">
        <v>30</v>
      </c>
      <c r="B138" s="20">
        <v>42445.49652777778</v>
      </c>
      <c r="C138" s="21" t="s">
        <v>41</v>
      </c>
      <c r="D138" s="22">
        <f t="shared" si="1"/>
        <v>0</v>
      </c>
    </row>
    <row r="139">
      <c r="A139" s="19" t="s">
        <v>30</v>
      </c>
      <c r="B139" s="20">
        <v>42445.493055555555</v>
      </c>
      <c r="C139" s="21" t="s">
        <v>41</v>
      </c>
      <c r="D139" s="22">
        <f t="shared" si="1"/>
        <v>0</v>
      </c>
    </row>
    <row r="140">
      <c r="A140" s="19" t="s">
        <v>30</v>
      </c>
      <c r="B140" s="20">
        <v>42445.48958333333</v>
      </c>
      <c r="C140" s="21" t="s">
        <v>40</v>
      </c>
      <c r="D140" s="22">
        <f t="shared" si="1"/>
        <v>0.01550418654</v>
      </c>
    </row>
    <row r="141">
      <c r="A141" s="19" t="s">
        <v>30</v>
      </c>
      <c r="B141" s="20">
        <v>42445.48611111111</v>
      </c>
      <c r="C141" s="21" t="s">
        <v>40</v>
      </c>
      <c r="D141" s="22">
        <f t="shared" si="1"/>
        <v>0</v>
      </c>
    </row>
    <row r="142">
      <c r="A142" s="19" t="s">
        <v>30</v>
      </c>
      <c r="B142" s="20">
        <v>42445.48263888889</v>
      </c>
      <c r="C142" s="21" t="s">
        <v>40</v>
      </c>
      <c r="D142" s="22">
        <f t="shared" si="1"/>
        <v>0</v>
      </c>
    </row>
    <row r="143">
      <c r="A143" s="19" t="s">
        <v>30</v>
      </c>
      <c r="B143" s="20">
        <v>42445.47916666667</v>
      </c>
      <c r="C143" s="21" t="s">
        <v>40</v>
      </c>
      <c r="D143" s="22">
        <f t="shared" si="1"/>
        <v>0</v>
      </c>
    </row>
    <row r="144">
      <c r="A144" s="19" t="s">
        <v>30</v>
      </c>
      <c r="B144" s="20">
        <v>42445.475694444445</v>
      </c>
      <c r="C144" s="21" t="s">
        <v>40</v>
      </c>
      <c r="D144" s="22">
        <f t="shared" si="1"/>
        <v>0</v>
      </c>
    </row>
    <row r="145">
      <c r="A145" s="19" t="s">
        <v>30</v>
      </c>
      <c r="B145" s="20">
        <v>42445.47222222222</v>
      </c>
      <c r="C145" s="21" t="s">
        <v>41</v>
      </c>
      <c r="D145" s="22">
        <f t="shared" si="1"/>
        <v>-0.01550418654</v>
      </c>
    </row>
    <row r="146">
      <c r="A146" s="19" t="s">
        <v>30</v>
      </c>
      <c r="B146" s="20">
        <v>42445.46875</v>
      </c>
      <c r="C146" s="21" t="s">
        <v>40</v>
      </c>
      <c r="D146" s="22">
        <f t="shared" si="1"/>
        <v>0.01550418654</v>
      </c>
    </row>
    <row r="147">
      <c r="A147" s="19" t="s">
        <v>30</v>
      </c>
      <c r="B147" s="20">
        <v>42445.46527777778</v>
      </c>
      <c r="C147" s="21" t="s">
        <v>40</v>
      </c>
      <c r="D147" s="22">
        <f t="shared" si="1"/>
        <v>0</v>
      </c>
    </row>
    <row r="148">
      <c r="A148" s="19" t="s">
        <v>30</v>
      </c>
      <c r="B148" s="20">
        <v>42445.461805555555</v>
      </c>
      <c r="C148" s="21" t="s">
        <v>40</v>
      </c>
      <c r="D148" s="22">
        <f t="shared" si="1"/>
        <v>0</v>
      </c>
    </row>
    <row r="149">
      <c r="A149" s="19" t="s">
        <v>30</v>
      </c>
      <c r="B149" s="20">
        <v>42445.45833333333</v>
      </c>
      <c r="C149" s="21" t="s">
        <v>39</v>
      </c>
      <c r="D149" s="22">
        <f t="shared" si="1"/>
        <v>0.01574835697</v>
      </c>
    </row>
    <row r="150">
      <c r="A150" s="19" t="s">
        <v>30</v>
      </c>
      <c r="B150" s="20">
        <v>42445.45486111111</v>
      </c>
      <c r="C150" s="21" t="s">
        <v>40</v>
      </c>
      <c r="D150" s="22">
        <f t="shared" si="1"/>
        <v>-0.01574835697</v>
      </c>
    </row>
    <row r="151">
      <c r="A151" s="19" t="s">
        <v>30</v>
      </c>
      <c r="B151" s="20">
        <v>42445.45138888889</v>
      </c>
      <c r="C151" s="21" t="s">
        <v>40</v>
      </c>
      <c r="D151" s="22">
        <f t="shared" si="1"/>
        <v>0</v>
      </c>
    </row>
    <row r="152">
      <c r="A152" s="19" t="s">
        <v>30</v>
      </c>
      <c r="B152" s="20">
        <v>42445.44791666667</v>
      </c>
      <c r="C152" s="21" t="s">
        <v>39</v>
      </c>
      <c r="D152" s="22">
        <f t="shared" si="1"/>
        <v>0.01574835697</v>
      </c>
    </row>
    <row r="153">
      <c r="A153" s="19" t="s">
        <v>30</v>
      </c>
      <c r="B153" s="20">
        <v>42445.444444444445</v>
      </c>
      <c r="C153" s="21" t="s">
        <v>39</v>
      </c>
      <c r="D153" s="22">
        <f t="shared" si="1"/>
        <v>0</v>
      </c>
    </row>
    <row r="154">
      <c r="A154" s="19" t="s">
        <v>30</v>
      </c>
      <c r="B154" s="20">
        <v>42445.44097222222</v>
      </c>
      <c r="C154" s="21" t="s">
        <v>39</v>
      </c>
      <c r="D154" s="22">
        <f t="shared" si="1"/>
        <v>0</v>
      </c>
    </row>
    <row r="155">
      <c r="A155" s="19" t="s">
        <v>30</v>
      </c>
      <c r="B155" s="20">
        <v>42445.4375</v>
      </c>
      <c r="C155" s="21" t="s">
        <v>39</v>
      </c>
      <c r="D155" s="22">
        <f t="shared" si="1"/>
        <v>0</v>
      </c>
    </row>
    <row r="156">
      <c r="A156" s="19" t="s">
        <v>30</v>
      </c>
      <c r="B156" s="20">
        <v>42445.43402777778</v>
      </c>
      <c r="C156" s="21" t="s">
        <v>39</v>
      </c>
      <c r="D156" s="22">
        <f t="shared" si="1"/>
        <v>0</v>
      </c>
    </row>
    <row r="157">
      <c r="A157" s="19" t="s">
        <v>30</v>
      </c>
      <c r="B157" s="20">
        <v>42445.430555555555</v>
      </c>
      <c r="C157" s="21" t="s">
        <v>39</v>
      </c>
      <c r="D157" s="22">
        <f t="shared" si="1"/>
        <v>0</v>
      </c>
    </row>
    <row r="158">
      <c r="A158" s="19" t="s">
        <v>30</v>
      </c>
      <c r="B158" s="20">
        <v>42445.42708333333</v>
      </c>
      <c r="C158" s="21" t="s">
        <v>39</v>
      </c>
      <c r="D158" s="22">
        <f t="shared" si="1"/>
        <v>0</v>
      </c>
    </row>
    <row r="159">
      <c r="A159" s="19" t="s">
        <v>30</v>
      </c>
      <c r="B159" s="20">
        <v>42445.42361111111</v>
      </c>
      <c r="C159" s="21" t="s">
        <v>39</v>
      </c>
      <c r="D159" s="22">
        <f t="shared" si="1"/>
        <v>0</v>
      </c>
    </row>
    <row r="160">
      <c r="A160" s="19" t="s">
        <v>30</v>
      </c>
      <c r="B160" s="20">
        <v>42445.42013888889</v>
      </c>
      <c r="C160" s="21" t="s">
        <v>39</v>
      </c>
      <c r="D160" s="22">
        <f t="shared" si="1"/>
        <v>0</v>
      </c>
    </row>
    <row r="161">
      <c r="A161" s="19" t="s">
        <v>30</v>
      </c>
      <c r="B161" s="20">
        <v>42445.41666666667</v>
      </c>
      <c r="C161" s="21" t="s">
        <v>39</v>
      </c>
      <c r="D161" s="22">
        <f t="shared" si="1"/>
        <v>0</v>
      </c>
    </row>
    <row r="162">
      <c r="A162" s="19" t="s">
        <v>30</v>
      </c>
      <c r="B162" s="20">
        <v>42445.413194444445</v>
      </c>
      <c r="C162" s="21" t="s">
        <v>39</v>
      </c>
      <c r="D162" s="22">
        <f t="shared" si="1"/>
        <v>0</v>
      </c>
    </row>
    <row r="163">
      <c r="A163" s="19" t="s">
        <v>30</v>
      </c>
      <c r="B163" s="20">
        <v>42445.40972222222</v>
      </c>
      <c r="C163" s="21" t="s">
        <v>39</v>
      </c>
      <c r="D163" s="22">
        <f t="shared" si="1"/>
        <v>0</v>
      </c>
    </row>
    <row r="164">
      <c r="A164" s="19" t="s">
        <v>30</v>
      </c>
      <c r="B164" s="20">
        <v>42445.40625</v>
      </c>
      <c r="C164" s="21" t="s">
        <v>39</v>
      </c>
      <c r="D164" s="22">
        <f t="shared" si="1"/>
        <v>0</v>
      </c>
    </row>
    <row r="165">
      <c r="A165" s="19" t="s">
        <v>30</v>
      </c>
      <c r="B165" s="20">
        <v>42445.40277777778</v>
      </c>
      <c r="C165" s="21" t="s">
        <v>39</v>
      </c>
      <c r="D165" s="22">
        <f t="shared" si="1"/>
        <v>0</v>
      </c>
    </row>
    <row r="166">
      <c r="A166" s="19" t="s">
        <v>30</v>
      </c>
      <c r="B166" s="20">
        <v>42445.399305555555</v>
      </c>
      <c r="C166" s="21" t="s">
        <v>39</v>
      </c>
      <c r="D166" s="22">
        <f t="shared" si="1"/>
        <v>0</v>
      </c>
    </row>
    <row r="167">
      <c r="A167" s="19" t="s">
        <v>30</v>
      </c>
      <c r="B167" s="20">
        <v>42445.39583333333</v>
      </c>
      <c r="C167" s="21" t="s">
        <v>39</v>
      </c>
      <c r="D167" s="22">
        <f t="shared" si="1"/>
        <v>0</v>
      </c>
    </row>
    <row r="168">
      <c r="A168" s="19" t="s">
        <v>30</v>
      </c>
      <c r="B168" s="20">
        <v>42445.39236111111</v>
      </c>
      <c r="C168" s="21" t="s">
        <v>39</v>
      </c>
      <c r="D168" s="22">
        <f t="shared" si="1"/>
        <v>0</v>
      </c>
    </row>
    <row r="169">
      <c r="A169" s="19" t="s">
        <v>30</v>
      </c>
      <c r="B169" s="20">
        <v>42445.38888888889</v>
      </c>
      <c r="C169" s="21" t="s">
        <v>40</v>
      </c>
      <c r="D169" s="22">
        <f t="shared" si="1"/>
        <v>-0.01574835697</v>
      </c>
    </row>
    <row r="170">
      <c r="A170" s="19" t="s">
        <v>30</v>
      </c>
      <c r="B170" s="20">
        <v>42445.38541666667</v>
      </c>
      <c r="C170" s="21" t="s">
        <v>40</v>
      </c>
      <c r="D170" s="22">
        <f t="shared" si="1"/>
        <v>0</v>
      </c>
    </row>
    <row r="171">
      <c r="A171" s="19" t="s">
        <v>30</v>
      </c>
      <c r="B171" s="20">
        <v>42445.381944444445</v>
      </c>
      <c r="C171" s="21" t="s">
        <v>40</v>
      </c>
      <c r="D171" s="22">
        <f t="shared" si="1"/>
        <v>0</v>
      </c>
    </row>
    <row r="172">
      <c r="A172" s="19" t="s">
        <v>30</v>
      </c>
      <c r="B172" s="20">
        <v>42445.37847222222</v>
      </c>
      <c r="C172" s="21" t="s">
        <v>40</v>
      </c>
      <c r="D172" s="22">
        <f t="shared" si="1"/>
        <v>0</v>
      </c>
    </row>
    <row r="173">
      <c r="A173" s="19" t="s">
        <v>30</v>
      </c>
      <c r="B173" s="20">
        <v>42445.375</v>
      </c>
      <c r="C173" s="21" t="s">
        <v>40</v>
      </c>
      <c r="D173" s="22">
        <f t="shared" si="1"/>
        <v>0</v>
      </c>
    </row>
    <row r="174">
      <c r="A174" s="19" t="s">
        <v>30</v>
      </c>
      <c r="B174" s="20">
        <v>42445.37152777778</v>
      </c>
      <c r="C174" s="21" t="s">
        <v>40</v>
      </c>
      <c r="D174" s="22">
        <f t="shared" si="1"/>
        <v>0</v>
      </c>
    </row>
    <row r="175">
      <c r="A175" s="19" t="s">
        <v>30</v>
      </c>
      <c r="B175" s="20">
        <v>42445.368055555555</v>
      </c>
      <c r="C175" s="21" t="s">
        <v>40</v>
      </c>
      <c r="D175" s="22">
        <f t="shared" si="1"/>
        <v>0</v>
      </c>
    </row>
    <row r="176">
      <c r="A176" s="19" t="s">
        <v>30</v>
      </c>
      <c r="B176" s="20">
        <v>42445.36458333333</v>
      </c>
      <c r="C176" s="21" t="s">
        <v>40</v>
      </c>
      <c r="D176" s="22">
        <f t="shared" si="1"/>
        <v>0</v>
      </c>
    </row>
    <row r="177">
      <c r="A177" s="19" t="s">
        <v>30</v>
      </c>
      <c r="B177" s="20">
        <v>42445.36111111111</v>
      </c>
      <c r="C177" s="21" t="s">
        <v>40</v>
      </c>
      <c r="D177" s="22">
        <f t="shared" si="1"/>
        <v>0</v>
      </c>
    </row>
    <row r="178">
      <c r="A178" s="19" t="s">
        <v>30</v>
      </c>
      <c r="B178" s="20">
        <v>42445.35763888889</v>
      </c>
      <c r="C178" s="21" t="s">
        <v>40</v>
      </c>
      <c r="D178" s="22">
        <f t="shared" si="1"/>
        <v>0</v>
      </c>
    </row>
    <row r="179">
      <c r="A179" s="19" t="s">
        <v>30</v>
      </c>
      <c r="B179" s="20">
        <v>42445.35416666667</v>
      </c>
      <c r="C179" s="21" t="s">
        <v>40</v>
      </c>
      <c r="D179" s="22">
        <f t="shared" si="1"/>
        <v>0</v>
      </c>
    </row>
    <row r="180">
      <c r="A180" s="19" t="s">
        <v>30</v>
      </c>
      <c r="B180" s="20">
        <v>42445.350694444445</v>
      </c>
      <c r="C180" s="21" t="s">
        <v>40</v>
      </c>
      <c r="D180" s="22">
        <f t="shared" si="1"/>
        <v>0</v>
      </c>
    </row>
    <row r="181">
      <c r="A181" s="19" t="s">
        <v>30</v>
      </c>
      <c r="B181" s="20">
        <v>42445.34722222222</v>
      </c>
      <c r="C181" s="21" t="s">
        <v>40</v>
      </c>
      <c r="D181" s="22">
        <f t="shared" si="1"/>
        <v>0</v>
      </c>
    </row>
    <row r="182">
      <c r="A182" s="19" t="s">
        <v>30</v>
      </c>
      <c r="B182" s="20">
        <v>42445.34375</v>
      </c>
      <c r="C182" s="21" t="s">
        <v>40</v>
      </c>
      <c r="D182" s="22">
        <f t="shared" si="1"/>
        <v>0</v>
      </c>
    </row>
    <row r="183">
      <c r="A183" s="19" t="s">
        <v>30</v>
      </c>
      <c r="B183" s="20">
        <v>42445.34027777778</v>
      </c>
      <c r="C183" s="21" t="s">
        <v>40</v>
      </c>
      <c r="D183" s="22">
        <f t="shared" si="1"/>
        <v>0</v>
      </c>
    </row>
    <row r="184">
      <c r="A184" s="19" t="s">
        <v>30</v>
      </c>
      <c r="B184" s="20">
        <v>42445.336805555555</v>
      </c>
      <c r="C184" s="21" t="s">
        <v>40</v>
      </c>
      <c r="D184" s="22">
        <f t="shared" si="1"/>
        <v>0</v>
      </c>
    </row>
    <row r="185">
      <c r="A185" s="19" t="s">
        <v>30</v>
      </c>
      <c r="B185" s="20">
        <v>42445.33333333333</v>
      </c>
      <c r="C185" s="21" t="s">
        <v>40</v>
      </c>
      <c r="D185" s="22">
        <f t="shared" si="1"/>
        <v>0</v>
      </c>
    </row>
    <row r="186">
      <c r="A186" s="19" t="s">
        <v>30</v>
      </c>
      <c r="B186" s="20">
        <v>42445.32986111111</v>
      </c>
      <c r="C186" s="21" t="s">
        <v>40</v>
      </c>
      <c r="D186" s="22">
        <f t="shared" si="1"/>
        <v>0</v>
      </c>
    </row>
    <row r="187">
      <c r="A187" s="19" t="s">
        <v>30</v>
      </c>
      <c r="B187" s="20">
        <v>42445.32638888889</v>
      </c>
      <c r="C187" s="21" t="s">
        <v>40</v>
      </c>
      <c r="D187" s="22">
        <f t="shared" si="1"/>
        <v>0</v>
      </c>
    </row>
    <row r="188">
      <c r="A188" s="19" t="s">
        <v>30</v>
      </c>
      <c r="B188" s="20">
        <v>42445.32291666667</v>
      </c>
      <c r="C188" s="21" t="s">
        <v>40</v>
      </c>
      <c r="D188" s="22">
        <f t="shared" si="1"/>
        <v>0</v>
      </c>
    </row>
    <row r="189">
      <c r="A189" s="19" t="s">
        <v>30</v>
      </c>
      <c r="B189" s="20">
        <v>42445.319444444445</v>
      </c>
      <c r="C189" s="21" t="s">
        <v>40</v>
      </c>
      <c r="D189" s="22">
        <f t="shared" si="1"/>
        <v>0</v>
      </c>
    </row>
    <row r="190">
      <c r="A190" s="19" t="s">
        <v>30</v>
      </c>
      <c r="B190" s="20">
        <v>42445.31597222222</v>
      </c>
      <c r="C190" s="21" t="s">
        <v>41</v>
      </c>
      <c r="D190" s="22">
        <f t="shared" si="1"/>
        <v>-0.01550418654</v>
      </c>
    </row>
    <row r="191">
      <c r="A191" s="19" t="s">
        <v>30</v>
      </c>
      <c r="B191" s="20">
        <v>42445.3125</v>
      </c>
      <c r="C191" s="21" t="s">
        <v>41</v>
      </c>
      <c r="D191" s="22">
        <f t="shared" si="1"/>
        <v>0</v>
      </c>
    </row>
    <row r="192">
      <c r="A192" s="19" t="s">
        <v>30</v>
      </c>
      <c r="B192" s="20">
        <v>42445.30902777778</v>
      </c>
      <c r="C192" s="21" t="s">
        <v>41</v>
      </c>
      <c r="D192" s="22">
        <f t="shared" si="1"/>
        <v>0</v>
      </c>
    </row>
    <row r="193">
      <c r="A193" s="19" t="s">
        <v>30</v>
      </c>
      <c r="B193" s="20">
        <v>42445.305555555555</v>
      </c>
      <c r="C193" s="21" t="s">
        <v>41</v>
      </c>
      <c r="D193" s="22">
        <f t="shared" si="1"/>
        <v>0</v>
      </c>
    </row>
    <row r="194">
      <c r="A194" s="19" t="s">
        <v>30</v>
      </c>
      <c r="B194" s="20">
        <v>42445.30208333333</v>
      </c>
      <c r="C194" s="21" t="s">
        <v>42</v>
      </c>
      <c r="D194" s="22">
        <f t="shared" si="1"/>
        <v>-0.01526747213</v>
      </c>
    </row>
    <row r="195">
      <c r="A195" s="19" t="s">
        <v>30</v>
      </c>
      <c r="B195" s="20">
        <v>42445.29861111111</v>
      </c>
      <c r="C195" s="21" t="s">
        <v>42</v>
      </c>
      <c r="D195" s="22">
        <f t="shared" si="1"/>
        <v>0</v>
      </c>
    </row>
    <row r="196">
      <c r="A196" s="19" t="s">
        <v>30</v>
      </c>
      <c r="B196" s="20">
        <v>42445.29513888889</v>
      </c>
      <c r="C196" s="21" t="s">
        <v>41</v>
      </c>
      <c r="D196" s="22">
        <f t="shared" si="1"/>
        <v>0.01526747213</v>
      </c>
    </row>
    <row r="197">
      <c r="A197" s="19" t="s">
        <v>30</v>
      </c>
      <c r="B197" s="20">
        <v>42445.29166666667</v>
      </c>
      <c r="C197" s="21" t="s">
        <v>42</v>
      </c>
      <c r="D197" s="22">
        <f t="shared" si="1"/>
        <v>-0.01526747213</v>
      </c>
    </row>
    <row r="198">
      <c r="A198" s="19" t="s">
        <v>30</v>
      </c>
      <c r="B198" s="20">
        <v>42445.288194444445</v>
      </c>
      <c r="C198" s="21" t="s">
        <v>42</v>
      </c>
      <c r="D198" s="22">
        <f t="shared" si="1"/>
        <v>0</v>
      </c>
    </row>
    <row r="199">
      <c r="A199" s="19" t="s">
        <v>30</v>
      </c>
      <c r="B199" s="20">
        <v>42445.28472222222</v>
      </c>
      <c r="C199" s="21" t="s">
        <v>42</v>
      </c>
      <c r="D199" s="22">
        <f t="shared" si="1"/>
        <v>0</v>
      </c>
    </row>
    <row r="200">
      <c r="A200" s="19" t="s">
        <v>30</v>
      </c>
      <c r="B200" s="20">
        <v>42445.28125</v>
      </c>
      <c r="C200" s="21" t="s">
        <v>42</v>
      </c>
      <c r="D200" s="22">
        <f t="shared" si="1"/>
        <v>0</v>
      </c>
    </row>
    <row r="201">
      <c r="A201" s="19" t="s">
        <v>30</v>
      </c>
      <c r="B201" s="20">
        <v>42445.27777777778</v>
      </c>
      <c r="C201" s="21" t="s">
        <v>42</v>
      </c>
      <c r="D201" s="22">
        <f t="shared" si="1"/>
        <v>0</v>
      </c>
    </row>
    <row r="202">
      <c r="A202" s="19" t="s">
        <v>30</v>
      </c>
      <c r="B202" s="20">
        <v>42445.274305555555</v>
      </c>
      <c r="C202" s="21" t="s">
        <v>42</v>
      </c>
      <c r="D202" s="22">
        <f t="shared" si="1"/>
        <v>0</v>
      </c>
    </row>
    <row r="203">
      <c r="A203" s="19" t="s">
        <v>30</v>
      </c>
      <c r="B203" s="20">
        <v>42445.27083333333</v>
      </c>
      <c r="C203" s="21" t="s">
        <v>42</v>
      </c>
      <c r="D203" s="22">
        <f t="shared" si="1"/>
        <v>0</v>
      </c>
    </row>
    <row r="204">
      <c r="A204" s="19" t="s">
        <v>30</v>
      </c>
      <c r="B204" s="20">
        <v>42445.26736111111</v>
      </c>
      <c r="C204" s="21" t="s">
        <v>42</v>
      </c>
      <c r="D204" s="22">
        <f t="shared" si="1"/>
        <v>0</v>
      </c>
    </row>
    <row r="205">
      <c r="A205" s="19" t="s">
        <v>30</v>
      </c>
      <c r="B205" s="20">
        <v>42445.26388888889</v>
      </c>
      <c r="C205" s="21" t="s">
        <v>42</v>
      </c>
      <c r="D205" s="22">
        <f t="shared" si="1"/>
        <v>0</v>
      </c>
    </row>
    <row r="206">
      <c r="A206" s="19" t="s">
        <v>30</v>
      </c>
      <c r="B206" s="20">
        <v>42445.26041666667</v>
      </c>
      <c r="C206" s="21" t="s">
        <v>43</v>
      </c>
      <c r="D206" s="22">
        <f t="shared" si="1"/>
        <v>-0.01503787736</v>
      </c>
    </row>
    <row r="207">
      <c r="A207" s="19" t="s">
        <v>30</v>
      </c>
      <c r="B207" s="20">
        <v>42445.256944444445</v>
      </c>
      <c r="C207" s="21" t="s">
        <v>43</v>
      </c>
      <c r="D207" s="22">
        <f t="shared" si="1"/>
        <v>0</v>
      </c>
    </row>
    <row r="208">
      <c r="A208" s="19" t="s">
        <v>30</v>
      </c>
      <c r="B208" s="20">
        <v>42445.25347222222</v>
      </c>
      <c r="C208" s="21" t="s">
        <v>43</v>
      </c>
      <c r="D208" s="22">
        <f t="shared" si="1"/>
        <v>0</v>
      </c>
    </row>
    <row r="209">
      <c r="A209" s="19" t="s">
        <v>30</v>
      </c>
      <c r="B209" s="20">
        <v>42445.25</v>
      </c>
      <c r="C209" s="21" t="s">
        <v>43</v>
      </c>
      <c r="D209" s="22">
        <f t="shared" si="1"/>
        <v>0</v>
      </c>
    </row>
    <row r="210">
      <c r="A210" s="19" t="s">
        <v>30</v>
      </c>
      <c r="B210" s="20">
        <v>42445.24652777778</v>
      </c>
      <c r="C210" s="21" t="s">
        <v>43</v>
      </c>
      <c r="D210" s="22">
        <f t="shared" si="1"/>
        <v>0</v>
      </c>
    </row>
    <row r="211">
      <c r="A211" s="19" t="s">
        <v>30</v>
      </c>
      <c r="B211" s="20">
        <v>42445.243055555555</v>
      </c>
      <c r="C211" s="21" t="s">
        <v>43</v>
      </c>
      <c r="D211" s="22">
        <f t="shared" si="1"/>
        <v>0</v>
      </c>
    </row>
    <row r="212">
      <c r="A212" s="19" t="s">
        <v>30</v>
      </c>
      <c r="B212" s="20">
        <v>42445.23958333333</v>
      </c>
      <c r="C212" s="21" t="s">
        <v>43</v>
      </c>
      <c r="D212" s="22">
        <f t="shared" si="1"/>
        <v>0</v>
      </c>
    </row>
    <row r="213">
      <c r="A213" s="19" t="s">
        <v>30</v>
      </c>
      <c r="B213" s="20">
        <v>42445.23611111111</v>
      </c>
      <c r="C213" s="21" t="s">
        <v>43</v>
      </c>
      <c r="D213" s="22">
        <f t="shared" si="1"/>
        <v>0</v>
      </c>
    </row>
    <row r="214">
      <c r="A214" s="19" t="s">
        <v>30</v>
      </c>
      <c r="B214" s="20">
        <v>42445.23263888889</v>
      </c>
      <c r="C214" s="21" t="s">
        <v>43</v>
      </c>
      <c r="D214" s="22">
        <f t="shared" si="1"/>
        <v>0</v>
      </c>
    </row>
    <row r="215">
      <c r="A215" s="19" t="s">
        <v>30</v>
      </c>
      <c r="B215" s="20">
        <v>42445.22916666667</v>
      </c>
      <c r="C215" s="21" t="s">
        <v>43</v>
      </c>
      <c r="D215" s="22">
        <f t="shared" si="1"/>
        <v>0</v>
      </c>
    </row>
    <row r="216">
      <c r="A216" s="19" t="s">
        <v>30</v>
      </c>
      <c r="B216" s="20">
        <v>42445.225694444445</v>
      </c>
      <c r="C216" s="21" t="s">
        <v>44</v>
      </c>
      <c r="D216" s="22">
        <f t="shared" si="1"/>
        <v>-0.01481508579</v>
      </c>
    </row>
    <row r="217">
      <c r="A217" s="19" t="s">
        <v>30</v>
      </c>
      <c r="B217" s="20">
        <v>42445.22222222222</v>
      </c>
      <c r="C217" s="21" t="s">
        <v>44</v>
      </c>
      <c r="D217" s="22">
        <f t="shared" si="1"/>
        <v>0</v>
      </c>
    </row>
    <row r="218">
      <c r="A218" s="19" t="s">
        <v>30</v>
      </c>
      <c r="B218" s="20">
        <v>42445.21875</v>
      </c>
      <c r="C218" s="21" t="s">
        <v>44</v>
      </c>
      <c r="D218" s="22">
        <f t="shared" si="1"/>
        <v>0</v>
      </c>
    </row>
    <row r="219">
      <c r="A219" s="19" t="s">
        <v>30</v>
      </c>
      <c r="B219" s="20">
        <v>42445.21527777778</v>
      </c>
      <c r="C219" s="21" t="s">
        <v>44</v>
      </c>
      <c r="D219" s="22">
        <f t="shared" si="1"/>
        <v>0</v>
      </c>
    </row>
    <row r="220">
      <c r="A220" s="19" t="s">
        <v>30</v>
      </c>
      <c r="B220" s="20">
        <v>42445.211805555555</v>
      </c>
      <c r="C220" s="21" t="s">
        <v>44</v>
      </c>
      <c r="D220" s="22">
        <f t="shared" si="1"/>
        <v>0</v>
      </c>
    </row>
    <row r="221">
      <c r="A221" s="19" t="s">
        <v>30</v>
      </c>
      <c r="B221" s="20">
        <v>42445.20833333333</v>
      </c>
      <c r="C221" s="21" t="s">
        <v>44</v>
      </c>
      <c r="D221" s="22">
        <f t="shared" si="1"/>
        <v>0</v>
      </c>
    </row>
    <row r="222">
      <c r="A222" s="19" t="s">
        <v>30</v>
      </c>
      <c r="B222" s="20">
        <v>42445.20486111111</v>
      </c>
      <c r="C222" s="21" t="s">
        <v>44</v>
      </c>
      <c r="D222" s="22">
        <f t="shared" si="1"/>
        <v>0</v>
      </c>
    </row>
    <row r="223">
      <c r="A223" s="19" t="s">
        <v>30</v>
      </c>
      <c r="B223" s="20">
        <v>42445.20138888889</v>
      </c>
      <c r="C223" s="21" t="s">
        <v>44</v>
      </c>
      <c r="D223" s="22">
        <f t="shared" si="1"/>
        <v>0</v>
      </c>
    </row>
    <row r="224">
      <c r="A224" s="19" t="s">
        <v>30</v>
      </c>
      <c r="B224" s="20">
        <v>42445.19791666667</v>
      </c>
      <c r="C224" s="21" t="s">
        <v>44</v>
      </c>
      <c r="D224" s="22">
        <f t="shared" si="1"/>
        <v>0</v>
      </c>
    </row>
    <row r="225">
      <c r="A225" s="19" t="s">
        <v>30</v>
      </c>
      <c r="B225" s="20">
        <v>42445.194444444445</v>
      </c>
      <c r="C225" s="21" t="s">
        <v>45</v>
      </c>
      <c r="D225" s="22">
        <f t="shared" si="1"/>
        <v>-0.01459879942</v>
      </c>
    </row>
    <row r="226">
      <c r="A226" s="19" t="s">
        <v>30</v>
      </c>
      <c r="B226" s="20">
        <v>42445.19097222222</v>
      </c>
      <c r="C226" s="21" t="s">
        <v>45</v>
      </c>
      <c r="D226" s="22">
        <f t="shared" si="1"/>
        <v>0</v>
      </c>
    </row>
    <row r="227">
      <c r="A227" s="19" t="s">
        <v>30</v>
      </c>
      <c r="B227" s="20">
        <v>42445.1875</v>
      </c>
      <c r="C227" s="21" t="s">
        <v>45</v>
      </c>
      <c r="D227" s="22">
        <f t="shared" si="1"/>
        <v>0</v>
      </c>
    </row>
    <row r="228">
      <c r="A228" s="19" t="s">
        <v>30</v>
      </c>
      <c r="B228" s="20">
        <v>42445.18402777778</v>
      </c>
      <c r="C228" s="21" t="s">
        <v>46</v>
      </c>
      <c r="D228" s="22">
        <f t="shared" si="1"/>
        <v>-0.01438873745</v>
      </c>
    </row>
    <row r="229">
      <c r="A229" s="19" t="s">
        <v>30</v>
      </c>
      <c r="B229" s="20">
        <v>42445.180555555555</v>
      </c>
      <c r="C229" s="21" t="s">
        <v>46</v>
      </c>
      <c r="D229" s="22">
        <f t="shared" si="1"/>
        <v>0</v>
      </c>
    </row>
    <row r="230">
      <c r="A230" s="19" t="s">
        <v>30</v>
      </c>
      <c r="B230" s="20">
        <v>42445.17708333333</v>
      </c>
      <c r="C230" s="21" t="s">
        <v>46</v>
      </c>
      <c r="D230" s="22">
        <f t="shared" si="1"/>
        <v>0</v>
      </c>
    </row>
    <row r="231">
      <c r="A231" s="19" t="s">
        <v>30</v>
      </c>
      <c r="B231" s="20">
        <v>42445.17361111111</v>
      </c>
      <c r="C231" s="21" t="s">
        <v>46</v>
      </c>
      <c r="D231" s="22">
        <f t="shared" si="1"/>
        <v>0</v>
      </c>
    </row>
    <row r="232">
      <c r="A232" s="19" t="s">
        <v>30</v>
      </c>
      <c r="B232" s="20">
        <v>42445.17013888889</v>
      </c>
      <c r="C232" s="21" t="s">
        <v>46</v>
      </c>
      <c r="D232" s="22">
        <f t="shared" si="1"/>
        <v>0</v>
      </c>
    </row>
    <row r="233">
      <c r="A233" s="19" t="s">
        <v>30</v>
      </c>
      <c r="B233" s="20">
        <v>42445.16666666667</v>
      </c>
      <c r="C233" s="21" t="s">
        <v>46</v>
      </c>
      <c r="D233" s="22">
        <f t="shared" si="1"/>
        <v>0</v>
      </c>
    </row>
    <row r="234">
      <c r="A234" s="19" t="s">
        <v>30</v>
      </c>
      <c r="B234" s="20">
        <v>42445.163194444445</v>
      </c>
      <c r="C234" s="21" t="s">
        <v>46</v>
      </c>
      <c r="D234" s="22">
        <f t="shared" si="1"/>
        <v>0</v>
      </c>
    </row>
    <row r="235">
      <c r="A235" s="19" t="s">
        <v>30</v>
      </c>
      <c r="B235" s="20">
        <v>42445.15972222222</v>
      </c>
      <c r="C235" s="21" t="s">
        <v>46</v>
      </c>
      <c r="D235" s="22">
        <f t="shared" si="1"/>
        <v>0</v>
      </c>
    </row>
    <row r="236">
      <c r="A236" s="19" t="s">
        <v>30</v>
      </c>
      <c r="B236" s="20">
        <v>42445.15625</v>
      </c>
      <c r="C236" s="21" t="s">
        <v>46</v>
      </c>
      <c r="D236" s="22">
        <f t="shared" si="1"/>
        <v>0</v>
      </c>
    </row>
    <row r="237">
      <c r="A237" s="19" t="s">
        <v>30</v>
      </c>
      <c r="B237" s="20">
        <v>42445.15277777778</v>
      </c>
      <c r="C237" s="21" t="s">
        <v>46</v>
      </c>
      <c r="D237" s="22">
        <f t="shared" si="1"/>
        <v>0</v>
      </c>
    </row>
    <row r="238">
      <c r="A238" s="19" t="s">
        <v>30</v>
      </c>
      <c r="B238" s="20">
        <v>42445.149305555555</v>
      </c>
      <c r="C238" s="21" t="s">
        <v>46</v>
      </c>
      <c r="D238" s="22">
        <f t="shared" si="1"/>
        <v>0</v>
      </c>
    </row>
    <row r="239">
      <c r="A239" s="19" t="s">
        <v>30</v>
      </c>
      <c r="B239" s="20">
        <v>42445.14583333333</v>
      </c>
      <c r="C239" s="21" t="s">
        <v>49</v>
      </c>
      <c r="D239" s="22">
        <f t="shared" si="1"/>
        <v>-0.0419641991</v>
      </c>
    </row>
    <row r="240">
      <c r="A240" s="19" t="s">
        <v>30</v>
      </c>
      <c r="B240" s="20">
        <v>42445.14236111111</v>
      </c>
      <c r="C240" s="21" t="s">
        <v>50</v>
      </c>
      <c r="D240" s="22">
        <f t="shared" si="1"/>
        <v>-0.01360565206</v>
      </c>
    </row>
    <row r="241">
      <c r="A241" s="19" t="s">
        <v>30</v>
      </c>
      <c r="B241" s="20">
        <v>42445.13888888889</v>
      </c>
      <c r="C241" s="21" t="s">
        <v>50</v>
      </c>
      <c r="D241" s="22">
        <f t="shared" si="1"/>
        <v>0</v>
      </c>
    </row>
    <row r="242">
      <c r="A242" s="19" t="s">
        <v>30</v>
      </c>
      <c r="B242" s="20">
        <v>42445.13541666667</v>
      </c>
      <c r="C242" s="21" t="s">
        <v>50</v>
      </c>
      <c r="D242" s="22">
        <f t="shared" si="1"/>
        <v>0</v>
      </c>
    </row>
    <row r="243">
      <c r="A243" s="19" t="s">
        <v>30</v>
      </c>
      <c r="B243" s="20">
        <v>42445.131944444445</v>
      </c>
      <c r="C243" s="21" t="s">
        <v>50</v>
      </c>
      <c r="D243" s="22">
        <f t="shared" si="1"/>
        <v>0</v>
      </c>
    </row>
    <row r="244">
      <c r="A244" s="19" t="s">
        <v>30</v>
      </c>
      <c r="B244" s="20">
        <v>42445.12847222222</v>
      </c>
      <c r="C244" s="21" t="s">
        <v>50</v>
      </c>
      <c r="D244" s="22">
        <f t="shared" si="1"/>
        <v>0</v>
      </c>
    </row>
    <row r="245">
      <c r="A245" s="19" t="s">
        <v>30</v>
      </c>
      <c r="B245" s="20">
        <v>42445.125</v>
      </c>
      <c r="C245" s="21" t="s">
        <v>50</v>
      </c>
      <c r="D245" s="22">
        <f t="shared" si="1"/>
        <v>0</v>
      </c>
    </row>
    <row r="246">
      <c r="A246" s="19" t="s">
        <v>30</v>
      </c>
      <c r="B246" s="20">
        <v>42445.12152777778</v>
      </c>
      <c r="C246" s="21" t="s">
        <v>54</v>
      </c>
      <c r="D246" s="22">
        <f t="shared" si="1"/>
        <v>-0.01342302033</v>
      </c>
    </row>
    <row r="247">
      <c r="A247" s="19" t="s">
        <v>30</v>
      </c>
      <c r="B247" s="20">
        <v>42445.118055555555</v>
      </c>
      <c r="C247" s="21" t="s">
        <v>54</v>
      </c>
      <c r="D247" s="22">
        <f t="shared" si="1"/>
        <v>0</v>
      </c>
    </row>
    <row r="248">
      <c r="A248" s="19" t="s">
        <v>30</v>
      </c>
      <c r="B248" s="20">
        <v>42445.11458333333</v>
      </c>
      <c r="C248" s="21" t="s">
        <v>54</v>
      </c>
      <c r="D248" s="22">
        <f t="shared" si="1"/>
        <v>0</v>
      </c>
    </row>
    <row r="249">
      <c r="A249" s="19" t="s">
        <v>30</v>
      </c>
      <c r="B249" s="20">
        <v>42445.11111111111</v>
      </c>
      <c r="C249" s="21" t="s">
        <v>54</v>
      </c>
      <c r="D249" s="22">
        <f t="shared" si="1"/>
        <v>0</v>
      </c>
    </row>
    <row r="250">
      <c r="A250" s="19" t="s">
        <v>30</v>
      </c>
      <c r="B250" s="20">
        <v>42445.10763888889</v>
      </c>
      <c r="C250" s="21" t="s">
        <v>60</v>
      </c>
      <c r="D250" s="22">
        <f t="shared" si="1"/>
        <v>-0.01324522675</v>
      </c>
    </row>
    <row r="251">
      <c r="A251" s="19" t="s">
        <v>30</v>
      </c>
      <c r="B251" s="20">
        <v>42445.10416666667</v>
      </c>
      <c r="C251" s="21" t="s">
        <v>60</v>
      </c>
      <c r="D251" s="22">
        <f t="shared" si="1"/>
        <v>0</v>
      </c>
    </row>
    <row r="252">
      <c r="A252" s="19" t="s">
        <v>30</v>
      </c>
      <c r="B252" s="20">
        <v>42445.100694444445</v>
      </c>
      <c r="C252" s="21" t="s">
        <v>60</v>
      </c>
      <c r="D252" s="22">
        <f t="shared" si="1"/>
        <v>0</v>
      </c>
    </row>
    <row r="253">
      <c r="A253" s="19" t="s">
        <v>30</v>
      </c>
      <c r="B253" s="20">
        <v>42445.09722222222</v>
      </c>
      <c r="C253" s="21" t="s">
        <v>60</v>
      </c>
      <c r="D253" s="22">
        <f t="shared" si="1"/>
        <v>0</v>
      </c>
    </row>
    <row r="254">
      <c r="A254" s="19" t="s">
        <v>30</v>
      </c>
      <c r="B254" s="20">
        <v>42445.09375</v>
      </c>
      <c r="C254" s="21" t="s">
        <v>60</v>
      </c>
      <c r="D254" s="22">
        <f t="shared" si="1"/>
        <v>0</v>
      </c>
    </row>
    <row r="255">
      <c r="A255" s="19" t="s">
        <v>30</v>
      </c>
      <c r="B255" s="20">
        <v>42445.09027777778</v>
      </c>
      <c r="C255" s="21" t="s">
        <v>60</v>
      </c>
      <c r="D255" s="22">
        <f t="shared" si="1"/>
        <v>0</v>
      </c>
    </row>
    <row r="256">
      <c r="A256" s="19" t="s">
        <v>30</v>
      </c>
      <c r="B256" s="20">
        <v>42445.086805555555</v>
      </c>
      <c r="C256" s="21" t="s">
        <v>60</v>
      </c>
      <c r="D256" s="22">
        <f t="shared" si="1"/>
        <v>0</v>
      </c>
    </row>
    <row r="257">
      <c r="A257" s="19" t="s">
        <v>30</v>
      </c>
      <c r="B257" s="20">
        <v>42445.08333333333</v>
      </c>
      <c r="C257" s="21" t="s">
        <v>60</v>
      </c>
      <c r="D257" s="22">
        <f t="shared" si="1"/>
        <v>0</v>
      </c>
    </row>
    <row r="258">
      <c r="A258" s="19" t="s">
        <v>30</v>
      </c>
      <c r="B258" s="20">
        <v>42445.07986111111</v>
      </c>
      <c r="C258" s="21" t="s">
        <v>60</v>
      </c>
      <c r="D258" s="22">
        <f t="shared" si="1"/>
        <v>0</v>
      </c>
    </row>
    <row r="259">
      <c r="A259" s="19" t="s">
        <v>30</v>
      </c>
      <c r="B259" s="20">
        <v>42445.07638888889</v>
      </c>
      <c r="C259" s="21" t="s">
        <v>60</v>
      </c>
      <c r="D259" s="22">
        <f t="shared" si="1"/>
        <v>0</v>
      </c>
    </row>
    <row r="260">
      <c r="A260" s="19" t="s">
        <v>30</v>
      </c>
      <c r="B260" s="20">
        <v>42445.07291666667</v>
      </c>
      <c r="C260" s="21" t="s">
        <v>60</v>
      </c>
      <c r="D260" s="22">
        <f t="shared" si="1"/>
        <v>0</v>
      </c>
    </row>
    <row r="261">
      <c r="A261" s="19" t="s">
        <v>30</v>
      </c>
      <c r="B261" s="20">
        <v>42445.069444444445</v>
      </c>
      <c r="C261" s="21" t="s">
        <v>60</v>
      </c>
      <c r="D261" s="22">
        <f t="shared" si="1"/>
        <v>0</v>
      </c>
    </row>
    <row r="262">
      <c r="A262" s="19" t="s">
        <v>30</v>
      </c>
      <c r="B262" s="20">
        <v>42445.06597222222</v>
      </c>
      <c r="C262" s="21" t="s">
        <v>60</v>
      </c>
      <c r="D262" s="22">
        <f t="shared" si="1"/>
        <v>0</v>
      </c>
    </row>
    <row r="263">
      <c r="A263" s="19" t="s">
        <v>30</v>
      </c>
      <c r="B263" s="20">
        <v>42445.0625</v>
      </c>
      <c r="C263" s="21" t="s">
        <v>60</v>
      </c>
      <c r="D263" s="22">
        <f t="shared" si="1"/>
        <v>0</v>
      </c>
    </row>
    <row r="264">
      <c r="A264" s="19" t="s">
        <v>30</v>
      </c>
      <c r="B264" s="20">
        <v>42445.05902777778</v>
      </c>
      <c r="C264" s="21" t="s">
        <v>60</v>
      </c>
      <c r="D264" s="22">
        <f t="shared" si="1"/>
        <v>0</v>
      </c>
    </row>
    <row r="265">
      <c r="A265" s="19" t="s">
        <v>30</v>
      </c>
      <c r="B265" s="20">
        <v>42445.055555555555</v>
      </c>
      <c r="C265" s="21" t="s">
        <v>60</v>
      </c>
      <c r="D265" s="22">
        <f t="shared" si="1"/>
        <v>0</v>
      </c>
    </row>
    <row r="266">
      <c r="A266" s="19" t="s">
        <v>30</v>
      </c>
      <c r="B266" s="20">
        <v>42445.05208333333</v>
      </c>
      <c r="C266" s="21" t="s">
        <v>60</v>
      </c>
      <c r="D266" s="22">
        <f t="shared" si="1"/>
        <v>0</v>
      </c>
    </row>
    <row r="267">
      <c r="A267" s="19" t="s">
        <v>30</v>
      </c>
      <c r="B267" s="20">
        <v>42445.04861111111</v>
      </c>
      <c r="C267" s="21" t="s">
        <v>60</v>
      </c>
      <c r="D267" s="22">
        <f t="shared" si="1"/>
        <v>0</v>
      </c>
    </row>
    <row r="268">
      <c r="A268" s="19" t="s">
        <v>30</v>
      </c>
      <c r="B268" s="20">
        <v>42445.04513888889</v>
      </c>
      <c r="C268" s="21" t="s">
        <v>60</v>
      </c>
      <c r="D268" s="22">
        <f t="shared" si="1"/>
        <v>0</v>
      </c>
    </row>
    <row r="269">
      <c r="A269" s="19" t="s">
        <v>30</v>
      </c>
      <c r="B269" s="20">
        <v>42445.04166666667</v>
      </c>
      <c r="C269" s="21" t="s">
        <v>84</v>
      </c>
      <c r="D269" s="22">
        <f t="shared" si="1"/>
        <v>-0.01307208157</v>
      </c>
    </row>
    <row r="270">
      <c r="A270" s="19" t="s">
        <v>30</v>
      </c>
      <c r="B270" s="20">
        <v>42445.038194444445</v>
      </c>
      <c r="C270" s="21" t="s">
        <v>84</v>
      </c>
      <c r="D270" s="22">
        <f t="shared" si="1"/>
        <v>0</v>
      </c>
    </row>
    <row r="271">
      <c r="A271" s="19" t="s">
        <v>30</v>
      </c>
      <c r="B271" s="20">
        <v>42445.03472222222</v>
      </c>
      <c r="C271" s="21" t="s">
        <v>88</v>
      </c>
      <c r="D271" s="22">
        <f t="shared" si="1"/>
        <v>-0.01290340484</v>
      </c>
    </row>
    <row r="272">
      <c r="A272" s="19" t="s">
        <v>30</v>
      </c>
      <c r="B272" s="20">
        <v>42445.03125</v>
      </c>
      <c r="C272" s="21" t="s">
        <v>88</v>
      </c>
      <c r="D272" s="22">
        <f t="shared" si="1"/>
        <v>0</v>
      </c>
    </row>
    <row r="273">
      <c r="A273" s="19" t="s">
        <v>30</v>
      </c>
      <c r="B273" s="20">
        <v>42445.02777777778</v>
      </c>
      <c r="C273" s="21" t="s">
        <v>88</v>
      </c>
      <c r="D273" s="22">
        <f t="shared" si="1"/>
        <v>0</v>
      </c>
    </row>
    <row r="274">
      <c r="A274" s="19" t="s">
        <v>30</v>
      </c>
      <c r="B274" s="20">
        <v>42445.024305555555</v>
      </c>
      <c r="C274" s="21" t="s">
        <v>88</v>
      </c>
      <c r="D274" s="22">
        <f t="shared" si="1"/>
        <v>0</v>
      </c>
    </row>
    <row r="275">
      <c r="A275" s="19" t="s">
        <v>30</v>
      </c>
      <c r="B275" s="20">
        <v>42445.02083333333</v>
      </c>
      <c r="C275" s="21" t="s">
        <v>88</v>
      </c>
      <c r="D275" s="22">
        <f t="shared" si="1"/>
        <v>0</v>
      </c>
    </row>
    <row r="276">
      <c r="A276" s="19" t="s">
        <v>30</v>
      </c>
      <c r="B276" s="20">
        <v>42445.01736111111</v>
      </c>
      <c r="C276" s="21" t="s">
        <v>88</v>
      </c>
      <c r="D276" s="22">
        <f t="shared" si="1"/>
        <v>0</v>
      </c>
    </row>
    <row r="277">
      <c r="A277" s="19" t="s">
        <v>30</v>
      </c>
      <c r="B277" s="20">
        <v>42445.01388888889</v>
      </c>
      <c r="C277" s="21" t="s">
        <v>88</v>
      </c>
      <c r="D277" s="22">
        <f t="shared" si="1"/>
        <v>0</v>
      </c>
    </row>
    <row r="278">
      <c r="A278" s="19" t="s">
        <v>30</v>
      </c>
      <c r="B278" s="20">
        <v>42445.01041666667</v>
      </c>
      <c r="C278" s="21" t="s">
        <v>88</v>
      </c>
      <c r="D278" s="22">
        <f t="shared" si="1"/>
        <v>0</v>
      </c>
    </row>
    <row r="279">
      <c r="A279" s="19" t="s">
        <v>30</v>
      </c>
      <c r="B279" s="20">
        <v>42445.006944444445</v>
      </c>
      <c r="C279" s="21" t="s">
        <v>88</v>
      </c>
      <c r="D279" s="22">
        <f t="shared" si="1"/>
        <v>0</v>
      </c>
    </row>
    <row r="280">
      <c r="A280" s="19" t="s">
        <v>30</v>
      </c>
      <c r="B280" s="20">
        <v>42445.00347222222</v>
      </c>
      <c r="C280" s="21" t="s">
        <v>88</v>
      </c>
      <c r="D280" s="22">
        <f t="shared" si="1"/>
        <v>0</v>
      </c>
    </row>
    <row r="281">
      <c r="A281" s="19" t="s">
        <v>30</v>
      </c>
      <c r="B281" s="20">
        <v>42445.0</v>
      </c>
      <c r="C281" s="21" t="s">
        <v>88</v>
      </c>
      <c r="D281" s="22">
        <f t="shared" si="1"/>
        <v>0</v>
      </c>
    </row>
    <row r="282">
      <c r="A282" s="19" t="s">
        <v>30</v>
      </c>
      <c r="B282" s="20">
        <v>42444.99652777778</v>
      </c>
      <c r="C282" s="21" t="s">
        <v>88</v>
      </c>
      <c r="D282" s="22">
        <f t="shared" si="1"/>
        <v>0</v>
      </c>
    </row>
    <row r="283">
      <c r="A283" s="19" t="s">
        <v>30</v>
      </c>
      <c r="B283" s="20">
        <v>42444.993055555555</v>
      </c>
      <c r="C283" s="21" t="s">
        <v>88</v>
      </c>
      <c r="D283" s="22">
        <f t="shared" si="1"/>
        <v>0</v>
      </c>
    </row>
    <row r="284">
      <c r="A284" s="19" t="s">
        <v>30</v>
      </c>
      <c r="B284" s="20">
        <v>42444.98958333333</v>
      </c>
      <c r="C284" s="21" t="s">
        <v>88</v>
      </c>
      <c r="D284" s="22">
        <f t="shared" si="1"/>
        <v>0</v>
      </c>
    </row>
    <row r="285">
      <c r="A285" s="19" t="s">
        <v>30</v>
      </c>
      <c r="B285" s="20">
        <v>42444.98611111111</v>
      </c>
      <c r="C285" s="21" t="s">
        <v>88</v>
      </c>
      <c r="D285" s="22">
        <f t="shared" si="1"/>
        <v>0</v>
      </c>
    </row>
    <row r="286">
      <c r="A286" s="19" t="s">
        <v>30</v>
      </c>
      <c r="B286" s="20">
        <v>42444.98263888889</v>
      </c>
      <c r="C286" s="21" t="s">
        <v>107</v>
      </c>
      <c r="D286" s="22">
        <f t="shared" si="1"/>
        <v>-0.01273902578</v>
      </c>
    </row>
    <row r="287">
      <c r="A287" s="19" t="s">
        <v>30</v>
      </c>
      <c r="B287" s="20">
        <v>42444.97916666667</v>
      </c>
      <c r="C287" s="21" t="s">
        <v>107</v>
      </c>
      <c r="D287" s="22">
        <f t="shared" si="1"/>
        <v>0</v>
      </c>
    </row>
    <row r="288">
      <c r="A288" s="19" t="s">
        <v>30</v>
      </c>
      <c r="B288" s="20">
        <v>42444.975694444445</v>
      </c>
      <c r="C288" s="21" t="s">
        <v>107</v>
      </c>
      <c r="D288" s="22">
        <f t="shared" si="1"/>
        <v>0</v>
      </c>
    </row>
    <row r="289">
      <c r="A289" s="19" t="s">
        <v>30</v>
      </c>
      <c r="B289" s="20">
        <v>42444.97222222222</v>
      </c>
      <c r="C289" s="21" t="s">
        <v>88</v>
      </c>
      <c r="D289" s="22">
        <f t="shared" si="1"/>
        <v>0.01273902578</v>
      </c>
    </row>
    <row r="290">
      <c r="A290" s="19" t="s">
        <v>30</v>
      </c>
      <c r="B290" s="20">
        <v>42444.96875</v>
      </c>
      <c r="C290" s="21" t="s">
        <v>88</v>
      </c>
      <c r="D290" s="22">
        <f t="shared" si="1"/>
        <v>0</v>
      </c>
    </row>
    <row r="291">
      <c r="A291" s="19" t="s">
        <v>30</v>
      </c>
      <c r="B291" s="20">
        <v>42444.96527777778</v>
      </c>
      <c r="C291" s="21" t="s">
        <v>88</v>
      </c>
      <c r="D291" s="22">
        <f t="shared" si="1"/>
        <v>0</v>
      </c>
    </row>
    <row r="292">
      <c r="A292" s="19" t="s">
        <v>30</v>
      </c>
      <c r="B292" s="20">
        <v>42444.961805555555</v>
      </c>
      <c r="C292" s="21" t="s">
        <v>88</v>
      </c>
      <c r="D292" s="22">
        <f t="shared" si="1"/>
        <v>0</v>
      </c>
    </row>
    <row r="293">
      <c r="A293" s="19" t="s">
        <v>30</v>
      </c>
      <c r="B293" s="20">
        <v>42444.95833333333</v>
      </c>
      <c r="C293" s="21" t="s">
        <v>107</v>
      </c>
      <c r="D293" s="22">
        <f t="shared" si="1"/>
        <v>-0.01273902578</v>
      </c>
    </row>
    <row r="294">
      <c r="A294" s="19" t="s">
        <v>30</v>
      </c>
      <c r="B294" s="20">
        <v>42444.95486111111</v>
      </c>
      <c r="C294" s="21" t="s">
        <v>88</v>
      </c>
      <c r="D294" s="22">
        <f t="shared" si="1"/>
        <v>0.01273902578</v>
      </c>
    </row>
    <row r="295">
      <c r="A295" s="19" t="s">
        <v>30</v>
      </c>
      <c r="B295" s="20">
        <v>42444.95138888889</v>
      </c>
      <c r="C295" s="21" t="s">
        <v>88</v>
      </c>
      <c r="D295" s="22">
        <f t="shared" si="1"/>
        <v>0</v>
      </c>
    </row>
    <row r="296">
      <c r="A296" s="19" t="s">
        <v>30</v>
      </c>
      <c r="B296" s="20">
        <v>42444.94791666667</v>
      </c>
      <c r="C296" s="21" t="s">
        <v>88</v>
      </c>
      <c r="D296" s="22">
        <f t="shared" si="1"/>
        <v>0</v>
      </c>
    </row>
    <row r="297">
      <c r="A297" s="19" t="s">
        <v>30</v>
      </c>
      <c r="B297" s="20">
        <v>42444.944444444445</v>
      </c>
      <c r="C297" s="21" t="s">
        <v>88</v>
      </c>
      <c r="D297" s="22">
        <f t="shared" si="1"/>
        <v>0</v>
      </c>
    </row>
    <row r="298">
      <c r="A298" s="19" t="s">
        <v>30</v>
      </c>
      <c r="B298" s="20">
        <v>42444.94097222222</v>
      </c>
      <c r="C298" s="21" t="s">
        <v>88</v>
      </c>
      <c r="D298" s="22">
        <f t="shared" si="1"/>
        <v>0</v>
      </c>
    </row>
    <row r="299">
      <c r="A299" s="19" t="s">
        <v>30</v>
      </c>
      <c r="B299" s="20">
        <v>42444.9375</v>
      </c>
      <c r="C299" s="21" t="s">
        <v>88</v>
      </c>
      <c r="D299" s="22">
        <f t="shared" si="1"/>
        <v>0</v>
      </c>
    </row>
    <row r="300">
      <c r="A300" s="19" t="s">
        <v>30</v>
      </c>
      <c r="B300" s="20">
        <v>42444.93402777778</v>
      </c>
      <c r="C300" s="21" t="s">
        <v>88</v>
      </c>
      <c r="D300" s="22">
        <f t="shared" si="1"/>
        <v>0</v>
      </c>
    </row>
    <row r="301">
      <c r="A301" s="19" t="s">
        <v>30</v>
      </c>
      <c r="B301" s="20">
        <v>42444.930555555555</v>
      </c>
      <c r="C301" s="21" t="s">
        <v>88</v>
      </c>
      <c r="D301" s="22">
        <f t="shared" si="1"/>
        <v>0</v>
      </c>
    </row>
    <row r="302">
      <c r="A302" s="19" t="s">
        <v>30</v>
      </c>
      <c r="B302" s="20">
        <v>42444.92708333333</v>
      </c>
      <c r="C302" s="21" t="s">
        <v>88</v>
      </c>
      <c r="D302" s="22">
        <f t="shared" si="1"/>
        <v>0</v>
      </c>
    </row>
    <row r="303">
      <c r="A303" s="19" t="s">
        <v>30</v>
      </c>
      <c r="B303" s="20">
        <v>42444.92361111111</v>
      </c>
      <c r="C303" s="21" t="s">
        <v>88</v>
      </c>
      <c r="D303" s="22">
        <f t="shared" si="1"/>
        <v>0</v>
      </c>
    </row>
    <row r="304">
      <c r="A304" s="19" t="s">
        <v>30</v>
      </c>
      <c r="B304" s="20">
        <v>42444.92013888889</v>
      </c>
      <c r="C304" s="21" t="s">
        <v>88</v>
      </c>
      <c r="D304" s="22">
        <f t="shared" si="1"/>
        <v>0</v>
      </c>
    </row>
    <row r="305">
      <c r="A305" s="19" t="s">
        <v>30</v>
      </c>
      <c r="B305" s="20">
        <v>42444.91666666667</v>
      </c>
      <c r="C305" s="21" t="s">
        <v>107</v>
      </c>
      <c r="D305" s="22">
        <f t="shared" si="1"/>
        <v>-0.01273902578</v>
      </c>
    </row>
    <row r="306">
      <c r="A306" s="19" t="s">
        <v>30</v>
      </c>
      <c r="B306" s="20">
        <v>42444.913194444445</v>
      </c>
      <c r="C306" s="21" t="s">
        <v>107</v>
      </c>
      <c r="D306" s="22">
        <f t="shared" si="1"/>
        <v>0</v>
      </c>
    </row>
    <row r="307">
      <c r="A307" s="19" t="s">
        <v>30</v>
      </c>
      <c r="B307" s="20">
        <v>42444.90972222222</v>
      </c>
      <c r="C307" s="21" t="s">
        <v>107</v>
      </c>
      <c r="D307" s="22">
        <f t="shared" si="1"/>
        <v>0</v>
      </c>
    </row>
    <row r="308">
      <c r="A308" s="19" t="s">
        <v>30</v>
      </c>
      <c r="B308" s="20">
        <v>42444.90625</v>
      </c>
      <c r="C308" s="21" t="s">
        <v>107</v>
      </c>
      <c r="D308" s="22">
        <f t="shared" si="1"/>
        <v>0</v>
      </c>
    </row>
    <row r="309">
      <c r="A309" s="19" t="s">
        <v>30</v>
      </c>
      <c r="B309" s="20">
        <v>42444.90277777778</v>
      </c>
      <c r="C309" s="21" t="s">
        <v>107</v>
      </c>
      <c r="D309" s="22">
        <f t="shared" si="1"/>
        <v>0</v>
      </c>
    </row>
    <row r="310">
      <c r="A310" s="19" t="s">
        <v>30</v>
      </c>
      <c r="B310" s="20">
        <v>42444.899305555555</v>
      </c>
      <c r="C310" s="21" t="s">
        <v>107</v>
      </c>
      <c r="D310" s="22">
        <f t="shared" si="1"/>
        <v>0</v>
      </c>
    </row>
    <row r="311">
      <c r="A311" s="19" t="s">
        <v>30</v>
      </c>
      <c r="B311" s="20">
        <v>42444.89583333333</v>
      </c>
      <c r="C311" s="21" t="s">
        <v>107</v>
      </c>
      <c r="D311" s="22">
        <f t="shared" si="1"/>
        <v>0</v>
      </c>
    </row>
    <row r="312">
      <c r="A312" s="19" t="s">
        <v>30</v>
      </c>
      <c r="B312" s="20">
        <v>42444.89236111111</v>
      </c>
      <c r="C312" s="21" t="s">
        <v>107</v>
      </c>
      <c r="D312" s="22">
        <f t="shared" si="1"/>
        <v>0</v>
      </c>
    </row>
    <row r="313">
      <c r="A313" s="19" t="s">
        <v>30</v>
      </c>
      <c r="B313" s="20">
        <v>42444.88888888889</v>
      </c>
      <c r="C313" s="21" t="s">
        <v>107</v>
      </c>
      <c r="D313" s="22">
        <f t="shared" si="1"/>
        <v>0</v>
      </c>
    </row>
    <row r="314">
      <c r="A314" s="19" t="s">
        <v>30</v>
      </c>
      <c r="B314" s="20">
        <v>42444.88541666667</v>
      </c>
      <c r="C314" s="21" t="s">
        <v>107</v>
      </c>
      <c r="D314" s="22">
        <f t="shared" si="1"/>
        <v>0</v>
      </c>
    </row>
    <row r="315">
      <c r="A315" s="19" t="s">
        <v>30</v>
      </c>
      <c r="B315" s="20">
        <v>42444.881944444445</v>
      </c>
      <c r="C315" s="21" t="s">
        <v>107</v>
      </c>
      <c r="D315" s="22">
        <f t="shared" si="1"/>
        <v>0</v>
      </c>
    </row>
    <row r="316">
      <c r="A316" s="19" t="s">
        <v>30</v>
      </c>
      <c r="B316" s="20">
        <v>42444.87847222222</v>
      </c>
      <c r="C316" s="21" t="s">
        <v>107</v>
      </c>
      <c r="D316" s="22">
        <f t="shared" si="1"/>
        <v>0</v>
      </c>
    </row>
    <row r="317">
      <c r="A317" s="19" t="s">
        <v>30</v>
      </c>
      <c r="B317" s="20">
        <v>42444.875</v>
      </c>
      <c r="C317" s="21" t="s">
        <v>107</v>
      </c>
      <c r="D317" s="22">
        <f t="shared" si="1"/>
        <v>0</v>
      </c>
    </row>
    <row r="318">
      <c r="A318" s="19" t="s">
        <v>30</v>
      </c>
      <c r="B318" s="20">
        <v>42444.87152777778</v>
      </c>
      <c r="C318" s="21" t="s">
        <v>157</v>
      </c>
      <c r="D318" s="22">
        <f t="shared" si="1"/>
        <v>-0.01257878221</v>
      </c>
    </row>
    <row r="319">
      <c r="A319" s="19" t="s">
        <v>30</v>
      </c>
      <c r="B319" s="20">
        <v>42444.868055555555</v>
      </c>
      <c r="C319" s="21" t="s">
        <v>157</v>
      </c>
      <c r="D319" s="22">
        <f t="shared" si="1"/>
        <v>0</v>
      </c>
    </row>
    <row r="320">
      <c r="A320" s="19" t="s">
        <v>30</v>
      </c>
      <c r="B320" s="20">
        <v>42444.86458333333</v>
      </c>
      <c r="C320" s="21" t="s">
        <v>157</v>
      </c>
      <c r="D320" s="22">
        <f t="shared" si="1"/>
        <v>0</v>
      </c>
    </row>
    <row r="321">
      <c r="A321" s="19" t="s">
        <v>30</v>
      </c>
      <c r="B321" s="20">
        <v>42444.86111111111</v>
      </c>
      <c r="C321" s="21" t="s">
        <v>157</v>
      </c>
      <c r="D321" s="22">
        <f t="shared" si="1"/>
        <v>0</v>
      </c>
    </row>
    <row r="322">
      <c r="A322" s="19" t="s">
        <v>30</v>
      </c>
      <c r="B322" s="20">
        <v>42444.85763888889</v>
      </c>
      <c r="C322" s="21" t="s">
        <v>157</v>
      </c>
      <c r="D322" s="22">
        <f t="shared" si="1"/>
        <v>0</v>
      </c>
    </row>
    <row r="323">
      <c r="A323" s="19" t="s">
        <v>30</v>
      </c>
      <c r="B323" s="20">
        <v>42444.85416666667</v>
      </c>
      <c r="C323" s="21" t="s">
        <v>157</v>
      </c>
      <c r="D323" s="22">
        <f t="shared" si="1"/>
        <v>0</v>
      </c>
    </row>
    <row r="324">
      <c r="A324" s="19" t="s">
        <v>30</v>
      </c>
      <c r="B324" s="20">
        <v>42444.850694444445</v>
      </c>
      <c r="C324" s="21" t="s">
        <v>157</v>
      </c>
      <c r="D324" s="22">
        <f t="shared" si="1"/>
        <v>0</v>
      </c>
    </row>
    <row r="325">
      <c r="A325" s="19" t="s">
        <v>30</v>
      </c>
      <c r="B325" s="20">
        <v>42444.84722222222</v>
      </c>
      <c r="C325" s="21" t="s">
        <v>157</v>
      </c>
      <c r="D325" s="22">
        <f t="shared" si="1"/>
        <v>0</v>
      </c>
    </row>
    <row r="326">
      <c r="A326" s="19" t="s">
        <v>30</v>
      </c>
      <c r="B326" s="20">
        <v>42444.84375</v>
      </c>
      <c r="C326" s="21" t="s">
        <v>157</v>
      </c>
      <c r="D326" s="22">
        <f t="shared" si="1"/>
        <v>0</v>
      </c>
    </row>
    <row r="327">
      <c r="A327" s="19" t="s">
        <v>30</v>
      </c>
      <c r="B327" s="20">
        <v>42444.84027777778</v>
      </c>
      <c r="C327" s="21" t="s">
        <v>157</v>
      </c>
      <c r="D327" s="22">
        <f t="shared" si="1"/>
        <v>0</v>
      </c>
    </row>
    <row r="328">
      <c r="A328" s="19" t="s">
        <v>30</v>
      </c>
      <c r="B328" s="20">
        <v>42444.836805555555</v>
      </c>
      <c r="C328" s="21" t="s">
        <v>157</v>
      </c>
      <c r="D328" s="22">
        <f t="shared" si="1"/>
        <v>0</v>
      </c>
    </row>
    <row r="329">
      <c r="A329" s="19" t="s">
        <v>30</v>
      </c>
      <c r="B329" s="20">
        <v>42444.83333333333</v>
      </c>
      <c r="C329" s="21" t="s">
        <v>157</v>
      </c>
      <c r="D329" s="22">
        <f t="shared" si="1"/>
        <v>0</v>
      </c>
    </row>
    <row r="330">
      <c r="A330" s="19" t="s">
        <v>30</v>
      </c>
      <c r="B330" s="20">
        <v>42444.82986111111</v>
      </c>
      <c r="C330" s="21" t="s">
        <v>157</v>
      </c>
      <c r="D330" s="22">
        <f t="shared" si="1"/>
        <v>0</v>
      </c>
    </row>
    <row r="331">
      <c r="A331" s="19" t="s">
        <v>30</v>
      </c>
      <c r="B331" s="20">
        <v>42444.82638888889</v>
      </c>
      <c r="C331" s="21" t="s">
        <v>157</v>
      </c>
      <c r="D331" s="22">
        <f t="shared" si="1"/>
        <v>0</v>
      </c>
    </row>
    <row r="332">
      <c r="A332" s="19" t="s">
        <v>30</v>
      </c>
      <c r="B332" s="20">
        <v>42444.82291666667</v>
      </c>
      <c r="C332" s="21" t="s">
        <v>157</v>
      </c>
      <c r="D332" s="22">
        <f t="shared" si="1"/>
        <v>0</v>
      </c>
    </row>
    <row r="333">
      <c r="A333" s="19" t="s">
        <v>30</v>
      </c>
      <c r="B333" s="20">
        <v>42444.819444444445</v>
      </c>
      <c r="C333" s="21" t="s">
        <v>157</v>
      </c>
      <c r="D333" s="22">
        <f t="shared" si="1"/>
        <v>0</v>
      </c>
    </row>
    <row r="334">
      <c r="A334" s="19" t="s">
        <v>30</v>
      </c>
      <c r="B334" s="20">
        <v>42444.81597222222</v>
      </c>
      <c r="C334" s="21" t="s">
        <v>157</v>
      </c>
      <c r="D334" s="22">
        <f t="shared" si="1"/>
        <v>0</v>
      </c>
    </row>
    <row r="335">
      <c r="A335" s="19" t="s">
        <v>30</v>
      </c>
      <c r="B335" s="20">
        <v>42444.8125</v>
      </c>
      <c r="C335" s="21" t="s">
        <v>157</v>
      </c>
      <c r="D335" s="22">
        <f t="shared" si="1"/>
        <v>0</v>
      </c>
    </row>
    <row r="336">
      <c r="A336" s="19" t="s">
        <v>30</v>
      </c>
      <c r="B336" s="20">
        <v>42444.80902777778</v>
      </c>
      <c r="C336" s="21" t="s">
        <v>188</v>
      </c>
      <c r="D336" s="22">
        <f t="shared" si="1"/>
        <v>-0.01242252</v>
      </c>
    </row>
    <row r="337">
      <c r="A337" s="19" t="s">
        <v>30</v>
      </c>
      <c r="B337" s="20">
        <v>42444.805555555555</v>
      </c>
      <c r="C337" s="21" t="s">
        <v>188</v>
      </c>
      <c r="D337" s="22">
        <f t="shared" si="1"/>
        <v>0</v>
      </c>
    </row>
    <row r="338">
      <c r="A338" s="19" t="s">
        <v>30</v>
      </c>
      <c r="B338" s="20">
        <v>42444.80208333333</v>
      </c>
      <c r="C338" s="21" t="s">
        <v>157</v>
      </c>
      <c r="D338" s="22">
        <f t="shared" si="1"/>
        <v>0.01242252</v>
      </c>
    </row>
    <row r="339">
      <c r="A339" s="19" t="s">
        <v>30</v>
      </c>
      <c r="B339" s="20">
        <v>42444.79861111111</v>
      </c>
      <c r="C339" s="21" t="s">
        <v>157</v>
      </c>
      <c r="D339" s="22">
        <f t="shared" si="1"/>
        <v>0</v>
      </c>
    </row>
    <row r="340">
      <c r="A340" s="19" t="s">
        <v>30</v>
      </c>
      <c r="B340" s="20">
        <v>42444.79513888889</v>
      </c>
      <c r="C340" s="21" t="s">
        <v>188</v>
      </c>
      <c r="D340" s="22">
        <f t="shared" si="1"/>
        <v>-0.01242252</v>
      </c>
    </row>
    <row r="341">
      <c r="A341" s="19" t="s">
        <v>30</v>
      </c>
      <c r="B341" s="20">
        <v>42444.79166666667</v>
      </c>
      <c r="C341" s="21" t="s">
        <v>188</v>
      </c>
      <c r="D341" s="22">
        <f t="shared" si="1"/>
        <v>0</v>
      </c>
    </row>
    <row r="342">
      <c r="A342" s="19" t="s">
        <v>30</v>
      </c>
      <c r="B342" s="20">
        <v>42444.788194444445</v>
      </c>
      <c r="C342" s="21" t="s">
        <v>188</v>
      </c>
      <c r="D342" s="22">
        <f t="shared" si="1"/>
        <v>0</v>
      </c>
    </row>
    <row r="343">
      <c r="A343" s="19" t="s">
        <v>30</v>
      </c>
      <c r="B343" s="20">
        <v>42444.78472222222</v>
      </c>
      <c r="C343" s="21" t="s">
        <v>188</v>
      </c>
      <c r="D343" s="22">
        <f t="shared" si="1"/>
        <v>0</v>
      </c>
    </row>
    <row r="344">
      <c r="A344" s="19" t="s">
        <v>30</v>
      </c>
      <c r="B344" s="20">
        <v>42444.78125</v>
      </c>
      <c r="C344" s="21" t="s">
        <v>188</v>
      </c>
      <c r="D344" s="22">
        <f t="shared" si="1"/>
        <v>0</v>
      </c>
    </row>
    <row r="345">
      <c r="A345" s="19" t="s">
        <v>30</v>
      </c>
      <c r="B345" s="20">
        <v>42444.77777777778</v>
      </c>
      <c r="C345" s="21" t="s">
        <v>188</v>
      </c>
      <c r="D345" s="22">
        <f t="shared" si="1"/>
        <v>0</v>
      </c>
    </row>
    <row r="346">
      <c r="A346" s="19" t="s">
        <v>30</v>
      </c>
      <c r="B346" s="20">
        <v>42444.774305555555</v>
      </c>
      <c r="C346" s="21" t="s">
        <v>188</v>
      </c>
      <c r="D346" s="22">
        <f t="shared" si="1"/>
        <v>0</v>
      </c>
    </row>
    <row r="347">
      <c r="A347" s="19" t="s">
        <v>30</v>
      </c>
      <c r="B347" s="20">
        <v>42444.77083333333</v>
      </c>
      <c r="C347" s="21" t="s">
        <v>188</v>
      </c>
      <c r="D347" s="22">
        <f t="shared" si="1"/>
        <v>0</v>
      </c>
    </row>
    <row r="348">
      <c r="A348" s="19" t="s">
        <v>30</v>
      </c>
      <c r="B348" s="20">
        <v>42444.76736111111</v>
      </c>
      <c r="C348" s="21" t="s">
        <v>188</v>
      </c>
      <c r="D348" s="22">
        <f t="shared" si="1"/>
        <v>0</v>
      </c>
    </row>
    <row r="349">
      <c r="A349" s="19" t="s">
        <v>30</v>
      </c>
      <c r="B349" s="20">
        <v>42444.76388888889</v>
      </c>
      <c r="C349" s="21" t="s">
        <v>188</v>
      </c>
      <c r="D349" s="22">
        <f t="shared" si="1"/>
        <v>0</v>
      </c>
    </row>
    <row r="350">
      <c r="A350" s="19" t="s">
        <v>30</v>
      </c>
      <c r="B350" s="20">
        <v>42444.76041666667</v>
      </c>
      <c r="C350" s="21" t="s">
        <v>188</v>
      </c>
      <c r="D350" s="22">
        <f t="shared" si="1"/>
        <v>0</v>
      </c>
    </row>
    <row r="351">
      <c r="A351" s="19" t="s">
        <v>30</v>
      </c>
      <c r="B351" s="20">
        <v>42444.756944444445</v>
      </c>
      <c r="C351" s="21" t="s">
        <v>157</v>
      </c>
      <c r="D351" s="22">
        <f t="shared" si="1"/>
        <v>0.01242252</v>
      </c>
    </row>
    <row r="352">
      <c r="A352" s="19" t="s">
        <v>30</v>
      </c>
      <c r="B352" s="20">
        <v>42444.75347222222</v>
      </c>
      <c r="C352" s="21" t="s">
        <v>157</v>
      </c>
      <c r="D352" s="22">
        <f t="shared" si="1"/>
        <v>0</v>
      </c>
    </row>
    <row r="353">
      <c r="A353" s="19" t="s">
        <v>30</v>
      </c>
      <c r="B353" s="20">
        <v>42444.75</v>
      </c>
      <c r="C353" s="21" t="s">
        <v>188</v>
      </c>
      <c r="D353" s="22">
        <f t="shared" si="1"/>
        <v>-0.01242252</v>
      </c>
    </row>
    <row r="354">
      <c r="A354" s="19" t="s">
        <v>30</v>
      </c>
      <c r="B354" s="20">
        <v>42444.74652777778</v>
      </c>
      <c r="C354" s="21" t="s">
        <v>188</v>
      </c>
      <c r="D354" s="22">
        <f t="shared" si="1"/>
        <v>0</v>
      </c>
    </row>
    <row r="355">
      <c r="A355" s="19" t="s">
        <v>30</v>
      </c>
      <c r="B355" s="20">
        <v>42444.743055555555</v>
      </c>
      <c r="C355" s="21" t="s">
        <v>188</v>
      </c>
      <c r="D355" s="22">
        <f t="shared" si="1"/>
        <v>0</v>
      </c>
    </row>
    <row r="356">
      <c r="A356" s="19" t="s">
        <v>30</v>
      </c>
      <c r="B356" s="20">
        <v>42444.73958333333</v>
      </c>
      <c r="C356" s="21" t="s">
        <v>188</v>
      </c>
      <c r="D356" s="22">
        <f t="shared" si="1"/>
        <v>0</v>
      </c>
    </row>
    <row r="357">
      <c r="A357" s="19" t="s">
        <v>30</v>
      </c>
      <c r="B357" s="20">
        <v>42444.73611111111</v>
      </c>
      <c r="C357" s="21" t="s">
        <v>188</v>
      </c>
      <c r="D357" s="22">
        <f t="shared" si="1"/>
        <v>0</v>
      </c>
    </row>
    <row r="358">
      <c r="A358" s="19" t="s">
        <v>30</v>
      </c>
      <c r="B358" s="20">
        <v>42444.73263888889</v>
      </c>
      <c r="C358" s="21" t="s">
        <v>188</v>
      </c>
      <c r="D358" s="22">
        <f t="shared" si="1"/>
        <v>0</v>
      </c>
    </row>
    <row r="359">
      <c r="A359" s="19" t="s">
        <v>30</v>
      </c>
      <c r="B359" s="20">
        <v>42444.72916666667</v>
      </c>
      <c r="C359" s="21" t="s">
        <v>188</v>
      </c>
      <c r="D359" s="22">
        <f t="shared" si="1"/>
        <v>0</v>
      </c>
    </row>
    <row r="360">
      <c r="A360" s="19" t="s">
        <v>30</v>
      </c>
      <c r="B360" s="20">
        <v>42444.725694444445</v>
      </c>
      <c r="C360" s="21" t="s">
        <v>216</v>
      </c>
      <c r="D360" s="22">
        <f t="shared" si="1"/>
        <v>-0.01227009259</v>
      </c>
    </row>
    <row r="361">
      <c r="A361" s="19" t="s">
        <v>30</v>
      </c>
      <c r="B361" s="20">
        <v>42444.72222222222</v>
      </c>
      <c r="C361" s="21" t="s">
        <v>216</v>
      </c>
      <c r="D361" s="22">
        <f t="shared" si="1"/>
        <v>0</v>
      </c>
    </row>
    <row r="362">
      <c r="A362" s="19" t="s">
        <v>30</v>
      </c>
      <c r="B362" s="20">
        <v>42444.71875</v>
      </c>
      <c r="C362" s="21" t="s">
        <v>216</v>
      </c>
      <c r="D362" s="22">
        <f t="shared" si="1"/>
        <v>0</v>
      </c>
    </row>
    <row r="363">
      <c r="A363" s="19" t="s">
        <v>30</v>
      </c>
      <c r="B363" s="20">
        <v>42444.71527777778</v>
      </c>
      <c r="C363" s="21" t="s">
        <v>216</v>
      </c>
      <c r="D363" s="22">
        <f t="shared" si="1"/>
        <v>0</v>
      </c>
    </row>
    <row r="364">
      <c r="A364" s="19" t="s">
        <v>30</v>
      </c>
      <c r="B364" s="20">
        <v>42444.711805555555</v>
      </c>
      <c r="C364" s="21" t="s">
        <v>216</v>
      </c>
      <c r="D364" s="22">
        <f t="shared" si="1"/>
        <v>0</v>
      </c>
    </row>
    <row r="365">
      <c r="A365" s="19" t="s">
        <v>30</v>
      </c>
      <c r="B365" s="20">
        <v>42444.70833333333</v>
      </c>
      <c r="C365" s="21" t="s">
        <v>216</v>
      </c>
      <c r="D365" s="22">
        <f t="shared" si="1"/>
        <v>0</v>
      </c>
    </row>
    <row r="366">
      <c r="A366" s="19" t="s">
        <v>30</v>
      </c>
      <c r="B366" s="20">
        <v>42444.70486111111</v>
      </c>
      <c r="C366" s="21" t="s">
        <v>216</v>
      </c>
      <c r="D366" s="22">
        <f t="shared" si="1"/>
        <v>0</v>
      </c>
    </row>
    <row r="367">
      <c r="A367" s="19" t="s">
        <v>30</v>
      </c>
      <c r="B367" s="20">
        <v>42444.70138888889</v>
      </c>
      <c r="C367" s="21" t="s">
        <v>216</v>
      </c>
      <c r="D367" s="22">
        <f t="shared" si="1"/>
        <v>0</v>
      </c>
    </row>
    <row r="368">
      <c r="A368" s="19" t="s">
        <v>30</v>
      </c>
      <c r="B368" s="20">
        <v>42444.69791666667</v>
      </c>
      <c r="C368" s="21" t="s">
        <v>225</v>
      </c>
      <c r="D368" s="22">
        <f t="shared" si="1"/>
        <v>-0.01212136053</v>
      </c>
    </row>
    <row r="369">
      <c r="A369" s="19" t="s">
        <v>30</v>
      </c>
      <c r="B369" s="20">
        <v>42444.694444444445</v>
      </c>
      <c r="C369" s="21" t="s">
        <v>225</v>
      </c>
      <c r="D369" s="22">
        <f t="shared" si="1"/>
        <v>0</v>
      </c>
    </row>
    <row r="370">
      <c r="A370" s="19" t="s">
        <v>30</v>
      </c>
      <c r="B370" s="20">
        <v>42444.69097222222</v>
      </c>
      <c r="C370" s="21" t="s">
        <v>225</v>
      </c>
      <c r="D370" s="22">
        <f t="shared" si="1"/>
        <v>0</v>
      </c>
    </row>
    <row r="371">
      <c r="A371" s="19" t="s">
        <v>30</v>
      </c>
      <c r="B371" s="20">
        <v>42444.6875</v>
      </c>
      <c r="C371" s="21" t="s">
        <v>225</v>
      </c>
      <c r="D371" s="22">
        <f t="shared" si="1"/>
        <v>0</v>
      </c>
    </row>
    <row r="372">
      <c r="A372" s="19" t="s">
        <v>30</v>
      </c>
      <c r="B372" s="20">
        <v>42444.68402777778</v>
      </c>
      <c r="C372" s="21" t="s">
        <v>216</v>
      </c>
      <c r="D372" s="22">
        <f t="shared" si="1"/>
        <v>0.01212136053</v>
      </c>
    </row>
    <row r="373">
      <c r="A373" s="19" t="s">
        <v>30</v>
      </c>
      <c r="B373" s="20">
        <v>42444.680555555555</v>
      </c>
      <c r="C373" s="21" t="s">
        <v>216</v>
      </c>
      <c r="D373" s="22">
        <f t="shared" si="1"/>
        <v>0</v>
      </c>
    </row>
    <row r="374">
      <c r="A374" s="19" t="s">
        <v>30</v>
      </c>
      <c r="B374" s="20">
        <v>42444.67708333333</v>
      </c>
      <c r="C374" s="21" t="s">
        <v>216</v>
      </c>
      <c r="D374" s="22">
        <f t="shared" si="1"/>
        <v>0</v>
      </c>
    </row>
    <row r="375">
      <c r="A375" s="19" t="s">
        <v>30</v>
      </c>
      <c r="B375" s="20">
        <v>42444.67361111111</v>
      </c>
      <c r="C375" s="21" t="s">
        <v>216</v>
      </c>
      <c r="D375" s="22">
        <f t="shared" si="1"/>
        <v>0</v>
      </c>
    </row>
    <row r="376">
      <c r="A376" s="19" t="s">
        <v>30</v>
      </c>
      <c r="B376" s="20">
        <v>42444.67013888889</v>
      </c>
      <c r="C376" s="21" t="s">
        <v>216</v>
      </c>
      <c r="D376" s="22">
        <f t="shared" si="1"/>
        <v>0</v>
      </c>
    </row>
    <row r="377">
      <c r="A377" s="19" t="s">
        <v>30</v>
      </c>
      <c r="B377" s="20">
        <v>42444.66666666667</v>
      </c>
      <c r="C377" s="21" t="s">
        <v>216</v>
      </c>
      <c r="D377" s="22">
        <f t="shared" si="1"/>
        <v>0</v>
      </c>
    </row>
    <row r="378">
      <c r="A378" s="19" t="s">
        <v>30</v>
      </c>
      <c r="B378" s="20">
        <v>42444.663194444445</v>
      </c>
      <c r="C378" s="21" t="s">
        <v>225</v>
      </c>
      <c r="D378" s="22">
        <f t="shared" si="1"/>
        <v>-0.01212136053</v>
      </c>
    </row>
    <row r="379">
      <c r="A379" s="19" t="s">
        <v>30</v>
      </c>
      <c r="B379" s="20">
        <v>42444.65972222222</v>
      </c>
      <c r="C379" s="21" t="s">
        <v>225</v>
      </c>
      <c r="D379" s="22">
        <f t="shared" si="1"/>
        <v>0</v>
      </c>
    </row>
    <row r="380">
      <c r="A380" s="19" t="s">
        <v>30</v>
      </c>
      <c r="B380" s="20">
        <v>42444.65625</v>
      </c>
      <c r="C380" s="21" t="s">
        <v>225</v>
      </c>
      <c r="D380" s="22">
        <f t="shared" si="1"/>
        <v>0</v>
      </c>
    </row>
    <row r="381">
      <c r="A381" s="19" t="s">
        <v>30</v>
      </c>
      <c r="B381" s="20">
        <v>42444.65277777778</v>
      </c>
      <c r="C381" s="21" t="s">
        <v>225</v>
      </c>
      <c r="D381" s="22">
        <f t="shared" si="1"/>
        <v>0</v>
      </c>
    </row>
    <row r="382">
      <c r="A382" s="19" t="s">
        <v>30</v>
      </c>
      <c r="B382" s="20">
        <v>42444.649305555555</v>
      </c>
      <c r="C382" s="21" t="s">
        <v>216</v>
      </c>
      <c r="D382" s="22">
        <f t="shared" si="1"/>
        <v>0.01212136053</v>
      </c>
    </row>
    <row r="383">
      <c r="A383" s="19" t="s">
        <v>30</v>
      </c>
      <c r="B383" s="20">
        <v>42444.64583333333</v>
      </c>
      <c r="C383" s="21" t="s">
        <v>216</v>
      </c>
      <c r="D383" s="22">
        <f t="shared" si="1"/>
        <v>0</v>
      </c>
    </row>
    <row r="384">
      <c r="A384" s="19" t="s">
        <v>30</v>
      </c>
      <c r="B384" s="20">
        <v>42444.64236111111</v>
      </c>
      <c r="C384" s="21" t="s">
        <v>225</v>
      </c>
      <c r="D384" s="22">
        <f t="shared" si="1"/>
        <v>-0.01212136053</v>
      </c>
    </row>
    <row r="385">
      <c r="A385" s="19" t="s">
        <v>30</v>
      </c>
      <c r="B385" s="20">
        <v>42444.63888888889</v>
      </c>
      <c r="C385" s="21" t="s">
        <v>225</v>
      </c>
      <c r="D385" s="22">
        <f t="shared" si="1"/>
        <v>0</v>
      </c>
    </row>
    <row r="386">
      <c r="A386" s="19" t="s">
        <v>30</v>
      </c>
      <c r="B386" s="20">
        <v>42444.63541666667</v>
      </c>
      <c r="C386" s="21" t="s">
        <v>225</v>
      </c>
      <c r="D386" s="22">
        <f t="shared" si="1"/>
        <v>0</v>
      </c>
    </row>
    <row r="387">
      <c r="A387" s="19" t="s">
        <v>30</v>
      </c>
      <c r="B387" s="20">
        <v>42444.631944444445</v>
      </c>
      <c r="C387" s="21" t="s">
        <v>225</v>
      </c>
      <c r="D387" s="22">
        <f t="shared" si="1"/>
        <v>0</v>
      </c>
    </row>
    <row r="388">
      <c r="A388" s="19" t="s">
        <v>30</v>
      </c>
      <c r="B388" s="20">
        <v>42444.62847222222</v>
      </c>
      <c r="C388" s="21" t="s">
        <v>216</v>
      </c>
      <c r="D388" s="22">
        <f t="shared" si="1"/>
        <v>0.01212136053</v>
      </c>
    </row>
    <row r="389">
      <c r="A389" s="19" t="s">
        <v>30</v>
      </c>
      <c r="B389" s="20">
        <v>42444.625</v>
      </c>
      <c r="C389" s="21" t="s">
        <v>216</v>
      </c>
      <c r="D389" s="22">
        <f t="shared" si="1"/>
        <v>0</v>
      </c>
    </row>
    <row r="390">
      <c r="A390" s="19" t="s">
        <v>30</v>
      </c>
      <c r="B390" s="20">
        <v>42444.62152777778</v>
      </c>
      <c r="C390" s="21" t="s">
        <v>216</v>
      </c>
      <c r="D390" s="22">
        <f t="shared" si="1"/>
        <v>0</v>
      </c>
    </row>
    <row r="391">
      <c r="A391" s="19" t="s">
        <v>30</v>
      </c>
      <c r="B391" s="20">
        <v>42444.618055555555</v>
      </c>
      <c r="C391" s="21" t="s">
        <v>84</v>
      </c>
      <c r="D391" s="22">
        <f t="shared" si="1"/>
        <v>0.06291382541</v>
      </c>
    </row>
    <row r="392">
      <c r="A392" s="19" t="s">
        <v>30</v>
      </c>
      <c r="B392" s="20">
        <v>42444.61458333333</v>
      </c>
      <c r="C392" s="21" t="s">
        <v>84</v>
      </c>
      <c r="D392" s="22">
        <f t="shared" si="1"/>
        <v>0</v>
      </c>
    </row>
    <row r="393">
      <c r="A393" s="19" t="s">
        <v>30</v>
      </c>
      <c r="B393" s="20">
        <v>42444.61111111111</v>
      </c>
      <c r="C393" s="21" t="s">
        <v>84</v>
      </c>
      <c r="D393" s="22">
        <f t="shared" si="1"/>
        <v>0</v>
      </c>
    </row>
    <row r="394">
      <c r="A394" s="19" t="s">
        <v>30</v>
      </c>
      <c r="B394" s="20">
        <v>42444.60763888889</v>
      </c>
      <c r="C394" s="21" t="s">
        <v>84</v>
      </c>
      <c r="D394" s="22">
        <f t="shared" si="1"/>
        <v>0</v>
      </c>
    </row>
    <row r="395">
      <c r="A395" s="19" t="s">
        <v>30</v>
      </c>
      <c r="B395" s="20">
        <v>42444.60416666667</v>
      </c>
      <c r="C395" s="21" t="s">
        <v>60</v>
      </c>
      <c r="D395" s="22">
        <f t="shared" si="1"/>
        <v>0.01307208157</v>
      </c>
    </row>
    <row r="396">
      <c r="A396" s="19" t="s">
        <v>30</v>
      </c>
      <c r="B396" s="20">
        <v>42444.600694444445</v>
      </c>
      <c r="C396" s="21" t="s">
        <v>60</v>
      </c>
      <c r="D396" s="22">
        <f t="shared" si="1"/>
        <v>0</v>
      </c>
    </row>
    <row r="397">
      <c r="A397" s="19" t="s">
        <v>30</v>
      </c>
      <c r="B397" s="20">
        <v>42444.59722222222</v>
      </c>
      <c r="C397" s="21" t="s">
        <v>60</v>
      </c>
      <c r="D397" s="22">
        <f t="shared" si="1"/>
        <v>0</v>
      </c>
    </row>
    <row r="398">
      <c r="A398" s="19" t="s">
        <v>30</v>
      </c>
      <c r="B398" s="20">
        <v>42444.59375</v>
      </c>
      <c r="C398" s="21" t="s">
        <v>60</v>
      </c>
      <c r="D398" s="22">
        <f t="shared" si="1"/>
        <v>0</v>
      </c>
    </row>
    <row r="399">
      <c r="A399" s="19" t="s">
        <v>30</v>
      </c>
      <c r="B399" s="20">
        <v>42444.59027777778</v>
      </c>
      <c r="C399" s="21" t="s">
        <v>60</v>
      </c>
      <c r="D399" s="22">
        <f t="shared" si="1"/>
        <v>0</v>
      </c>
    </row>
    <row r="400">
      <c r="A400" s="19" t="s">
        <v>30</v>
      </c>
      <c r="B400" s="20">
        <v>42444.586805555555</v>
      </c>
      <c r="C400" s="21" t="s">
        <v>60</v>
      </c>
      <c r="D400" s="22">
        <f t="shared" si="1"/>
        <v>0</v>
      </c>
    </row>
    <row r="401">
      <c r="A401" s="19" t="s">
        <v>30</v>
      </c>
      <c r="B401" s="20">
        <v>42444.58333333333</v>
      </c>
      <c r="C401" s="21" t="s">
        <v>60</v>
      </c>
      <c r="D401" s="22">
        <f t="shared" si="1"/>
        <v>0</v>
      </c>
    </row>
    <row r="402">
      <c r="A402" s="19" t="s">
        <v>30</v>
      </c>
      <c r="B402" s="20">
        <v>42444.57986111111</v>
      </c>
      <c r="C402" s="21" t="s">
        <v>60</v>
      </c>
      <c r="D402" s="22">
        <f t="shared" si="1"/>
        <v>0</v>
      </c>
    </row>
    <row r="403">
      <c r="A403" s="19" t="s">
        <v>30</v>
      </c>
      <c r="B403" s="20">
        <v>42444.57638888889</v>
      </c>
      <c r="C403" s="21" t="s">
        <v>60</v>
      </c>
      <c r="D403" s="22">
        <f t="shared" si="1"/>
        <v>0</v>
      </c>
    </row>
    <row r="404">
      <c r="A404" s="19" t="s">
        <v>30</v>
      </c>
      <c r="B404" s="20">
        <v>42444.57291666667</v>
      </c>
      <c r="C404" s="21" t="s">
        <v>60</v>
      </c>
      <c r="D404" s="22">
        <f t="shared" si="1"/>
        <v>0</v>
      </c>
    </row>
    <row r="405">
      <c r="A405" s="19" t="s">
        <v>30</v>
      </c>
      <c r="B405" s="20">
        <v>42444.569444444445</v>
      </c>
      <c r="C405" s="21" t="s">
        <v>60</v>
      </c>
      <c r="D405" s="22">
        <f t="shared" si="1"/>
        <v>0</v>
      </c>
    </row>
    <row r="406">
      <c r="A406" s="19" t="s">
        <v>30</v>
      </c>
      <c r="B406" s="20">
        <v>42444.56597222222</v>
      </c>
      <c r="C406" s="21" t="s">
        <v>84</v>
      </c>
      <c r="D406" s="22">
        <f t="shared" si="1"/>
        <v>-0.01307208157</v>
      </c>
    </row>
    <row r="407">
      <c r="A407" s="19" t="s">
        <v>30</v>
      </c>
      <c r="B407" s="20">
        <v>42444.5625</v>
      </c>
      <c r="C407" s="21" t="s">
        <v>60</v>
      </c>
      <c r="D407" s="22">
        <f t="shared" si="1"/>
        <v>0.01307208157</v>
      </c>
    </row>
    <row r="408">
      <c r="A408" s="19" t="s">
        <v>30</v>
      </c>
      <c r="B408" s="20">
        <v>42444.55902777778</v>
      </c>
      <c r="C408" s="21" t="s">
        <v>60</v>
      </c>
      <c r="D408" s="22">
        <f t="shared" si="1"/>
        <v>0</v>
      </c>
    </row>
    <row r="409">
      <c r="A409" s="19" t="s">
        <v>30</v>
      </c>
      <c r="B409" s="20">
        <v>42444.555555555555</v>
      </c>
      <c r="C409" s="21" t="s">
        <v>60</v>
      </c>
      <c r="D409" s="22">
        <f t="shared" si="1"/>
        <v>0</v>
      </c>
    </row>
    <row r="410">
      <c r="A410" s="19" t="s">
        <v>30</v>
      </c>
      <c r="B410" s="20">
        <v>42444.55208333333</v>
      </c>
      <c r="C410" s="21" t="s">
        <v>60</v>
      </c>
      <c r="D410" s="22">
        <f t="shared" si="1"/>
        <v>0</v>
      </c>
    </row>
    <row r="411">
      <c r="A411" s="19" t="s">
        <v>30</v>
      </c>
      <c r="B411" s="20">
        <v>42444.54861111111</v>
      </c>
      <c r="C411" s="21" t="s">
        <v>60</v>
      </c>
      <c r="D411" s="22">
        <f t="shared" si="1"/>
        <v>0</v>
      </c>
    </row>
    <row r="412">
      <c r="A412" s="19" t="s">
        <v>30</v>
      </c>
      <c r="B412" s="20">
        <v>42444.54513888889</v>
      </c>
      <c r="C412" s="21" t="s">
        <v>60</v>
      </c>
      <c r="D412" s="22">
        <f t="shared" si="1"/>
        <v>0</v>
      </c>
    </row>
    <row r="413">
      <c r="A413" s="19" t="s">
        <v>30</v>
      </c>
      <c r="B413" s="20">
        <v>42444.54166666667</v>
      </c>
      <c r="C413" s="21" t="s">
        <v>60</v>
      </c>
      <c r="D413" s="22">
        <f t="shared" si="1"/>
        <v>0</v>
      </c>
    </row>
    <row r="414">
      <c r="A414" s="19" t="s">
        <v>30</v>
      </c>
      <c r="B414" s="20">
        <v>42444.538194444445</v>
      </c>
      <c r="C414" s="21" t="s">
        <v>84</v>
      </c>
      <c r="D414" s="22">
        <f t="shared" si="1"/>
        <v>-0.01307208157</v>
      </c>
    </row>
    <row r="415">
      <c r="A415" s="19" t="s">
        <v>30</v>
      </c>
      <c r="B415" s="20">
        <v>42444.53472222222</v>
      </c>
      <c r="C415" s="21" t="s">
        <v>88</v>
      </c>
      <c r="D415" s="22">
        <f t="shared" si="1"/>
        <v>-0.01290340484</v>
      </c>
    </row>
    <row r="416">
      <c r="A416" s="19" t="s">
        <v>30</v>
      </c>
      <c r="B416" s="20">
        <v>42444.53125</v>
      </c>
      <c r="C416" s="21" t="s">
        <v>88</v>
      </c>
      <c r="D416" s="22">
        <f t="shared" si="1"/>
        <v>0</v>
      </c>
    </row>
    <row r="417">
      <c r="A417" s="19" t="s">
        <v>30</v>
      </c>
      <c r="B417" s="20">
        <v>42444.52777777778</v>
      </c>
      <c r="C417" s="21" t="s">
        <v>88</v>
      </c>
      <c r="D417" s="22">
        <f t="shared" si="1"/>
        <v>0</v>
      </c>
    </row>
    <row r="418">
      <c r="A418" s="19" t="s">
        <v>30</v>
      </c>
      <c r="B418" s="20">
        <v>42444.524305555555</v>
      </c>
      <c r="C418" s="21" t="s">
        <v>107</v>
      </c>
      <c r="D418" s="22">
        <f t="shared" si="1"/>
        <v>-0.01273902578</v>
      </c>
    </row>
    <row r="419">
      <c r="A419" s="19" t="s">
        <v>30</v>
      </c>
      <c r="B419" s="20">
        <v>42444.52083333333</v>
      </c>
      <c r="C419" s="21" t="s">
        <v>107</v>
      </c>
      <c r="D419" s="22">
        <f t="shared" si="1"/>
        <v>0</v>
      </c>
    </row>
    <row r="420">
      <c r="A420" s="19" t="s">
        <v>30</v>
      </c>
      <c r="B420" s="20">
        <v>42444.51736111111</v>
      </c>
      <c r="C420" s="21" t="s">
        <v>107</v>
      </c>
      <c r="D420" s="22">
        <f t="shared" si="1"/>
        <v>0</v>
      </c>
    </row>
    <row r="421">
      <c r="A421" s="19" t="s">
        <v>30</v>
      </c>
      <c r="B421" s="20">
        <v>42444.51388888889</v>
      </c>
      <c r="C421" s="21" t="s">
        <v>107</v>
      </c>
      <c r="D421" s="22">
        <f t="shared" si="1"/>
        <v>0</v>
      </c>
    </row>
    <row r="422">
      <c r="A422" s="19" t="s">
        <v>30</v>
      </c>
      <c r="B422" s="20">
        <v>42444.51041666667</v>
      </c>
      <c r="C422" s="21" t="s">
        <v>107</v>
      </c>
      <c r="D422" s="22">
        <f t="shared" si="1"/>
        <v>0</v>
      </c>
    </row>
    <row r="423">
      <c r="A423" s="19" t="s">
        <v>30</v>
      </c>
      <c r="B423" s="20">
        <v>42444.506944444445</v>
      </c>
      <c r="C423" s="21" t="s">
        <v>107</v>
      </c>
      <c r="D423" s="22">
        <f t="shared" si="1"/>
        <v>0</v>
      </c>
    </row>
    <row r="424">
      <c r="A424" s="19" t="s">
        <v>30</v>
      </c>
      <c r="B424" s="20">
        <v>42444.50347222222</v>
      </c>
      <c r="C424" s="21" t="s">
        <v>107</v>
      </c>
      <c r="D424" s="22">
        <f t="shared" si="1"/>
        <v>0</v>
      </c>
    </row>
    <row r="425">
      <c r="A425" s="19" t="s">
        <v>30</v>
      </c>
      <c r="B425" s="20">
        <v>42444.5</v>
      </c>
      <c r="C425" s="21" t="s">
        <v>157</v>
      </c>
      <c r="D425" s="22">
        <f t="shared" si="1"/>
        <v>-0.01257878221</v>
      </c>
    </row>
    <row r="426">
      <c r="A426" s="19" t="s">
        <v>30</v>
      </c>
      <c r="B426" s="20">
        <v>42444.49652777778</v>
      </c>
      <c r="C426" s="21" t="s">
        <v>157</v>
      </c>
      <c r="D426" s="22">
        <f t="shared" si="1"/>
        <v>0</v>
      </c>
    </row>
    <row r="427">
      <c r="A427" s="19" t="s">
        <v>30</v>
      </c>
      <c r="B427" s="20">
        <v>42444.493055555555</v>
      </c>
      <c r="C427" s="21" t="s">
        <v>157</v>
      </c>
      <c r="D427" s="22">
        <f t="shared" si="1"/>
        <v>0</v>
      </c>
    </row>
    <row r="428">
      <c r="A428" s="19" t="s">
        <v>30</v>
      </c>
      <c r="B428" s="20">
        <v>42444.48958333333</v>
      </c>
      <c r="C428" s="21" t="s">
        <v>157</v>
      </c>
      <c r="D428" s="22">
        <f t="shared" si="1"/>
        <v>0</v>
      </c>
    </row>
    <row r="429">
      <c r="A429" s="19" t="s">
        <v>30</v>
      </c>
      <c r="B429" s="20">
        <v>42444.48611111111</v>
      </c>
      <c r="C429" s="21" t="s">
        <v>157</v>
      </c>
      <c r="D429" s="22">
        <f t="shared" si="1"/>
        <v>0</v>
      </c>
    </row>
    <row r="430">
      <c r="A430" s="19" t="s">
        <v>30</v>
      </c>
      <c r="B430" s="20">
        <v>42444.48263888889</v>
      </c>
      <c r="C430" s="21" t="s">
        <v>157</v>
      </c>
      <c r="D430" s="22">
        <f t="shared" si="1"/>
        <v>0</v>
      </c>
    </row>
    <row r="431">
      <c r="A431" s="19" t="s">
        <v>30</v>
      </c>
      <c r="B431" s="20">
        <v>42444.47916666667</v>
      </c>
      <c r="C431" s="21" t="s">
        <v>157</v>
      </c>
      <c r="D431" s="22">
        <f t="shared" si="1"/>
        <v>0</v>
      </c>
    </row>
    <row r="432">
      <c r="A432" s="19" t="s">
        <v>30</v>
      </c>
      <c r="B432" s="20">
        <v>42444.475694444445</v>
      </c>
      <c r="C432" s="21" t="s">
        <v>157</v>
      </c>
      <c r="D432" s="22">
        <f t="shared" si="1"/>
        <v>0</v>
      </c>
    </row>
    <row r="433">
      <c r="A433" s="19" t="s">
        <v>30</v>
      </c>
      <c r="B433" s="20">
        <v>42444.47222222222</v>
      </c>
      <c r="C433" s="21" t="s">
        <v>157</v>
      </c>
      <c r="D433" s="22">
        <f t="shared" si="1"/>
        <v>0</v>
      </c>
    </row>
    <row r="434">
      <c r="A434" s="19" t="s">
        <v>30</v>
      </c>
      <c r="B434" s="20">
        <v>42444.46875</v>
      </c>
      <c r="C434" s="21" t="s">
        <v>157</v>
      </c>
      <c r="D434" s="22">
        <f t="shared" si="1"/>
        <v>0</v>
      </c>
    </row>
    <row r="435">
      <c r="A435" s="19" t="s">
        <v>30</v>
      </c>
      <c r="B435" s="20">
        <v>42444.46527777778</v>
      </c>
      <c r="C435" s="21" t="s">
        <v>157</v>
      </c>
      <c r="D435" s="22">
        <f t="shared" si="1"/>
        <v>0</v>
      </c>
    </row>
    <row r="436">
      <c r="A436" s="19" t="s">
        <v>30</v>
      </c>
      <c r="B436" s="20">
        <v>42444.461805555555</v>
      </c>
      <c r="C436" s="21" t="s">
        <v>157</v>
      </c>
      <c r="D436" s="22">
        <f t="shared" si="1"/>
        <v>0</v>
      </c>
    </row>
    <row r="437">
      <c r="A437" s="19" t="s">
        <v>30</v>
      </c>
      <c r="B437" s="20">
        <v>42444.45833333333</v>
      </c>
      <c r="C437" s="21" t="s">
        <v>107</v>
      </c>
      <c r="D437" s="22">
        <f t="shared" si="1"/>
        <v>0.01257878221</v>
      </c>
    </row>
    <row r="438">
      <c r="A438" s="19" t="s">
        <v>30</v>
      </c>
      <c r="B438" s="20">
        <v>42444.45486111111</v>
      </c>
      <c r="C438" s="21" t="s">
        <v>107</v>
      </c>
      <c r="D438" s="22">
        <f t="shared" si="1"/>
        <v>0</v>
      </c>
    </row>
    <row r="439">
      <c r="A439" s="19" t="s">
        <v>30</v>
      </c>
      <c r="B439" s="20">
        <v>42444.45138888889</v>
      </c>
      <c r="C439" s="21" t="s">
        <v>88</v>
      </c>
      <c r="D439" s="22">
        <f t="shared" si="1"/>
        <v>0.01273902578</v>
      </c>
    </row>
    <row r="440">
      <c r="A440" s="19" t="s">
        <v>30</v>
      </c>
      <c r="B440" s="20">
        <v>42444.44791666667</v>
      </c>
      <c r="C440" s="21" t="s">
        <v>88</v>
      </c>
      <c r="D440" s="22">
        <f t="shared" si="1"/>
        <v>0</v>
      </c>
    </row>
    <row r="441">
      <c r="A441" s="19" t="s">
        <v>30</v>
      </c>
      <c r="B441" s="20">
        <v>42444.444444444445</v>
      </c>
      <c r="C441" s="21" t="s">
        <v>88</v>
      </c>
      <c r="D441" s="22">
        <f t="shared" si="1"/>
        <v>0</v>
      </c>
    </row>
    <row r="442">
      <c r="A442" s="19" t="s">
        <v>30</v>
      </c>
      <c r="B442" s="20">
        <v>42444.44097222222</v>
      </c>
      <c r="C442" s="21" t="s">
        <v>88</v>
      </c>
      <c r="D442" s="22">
        <f t="shared" si="1"/>
        <v>0</v>
      </c>
    </row>
    <row r="443">
      <c r="A443" s="19" t="s">
        <v>30</v>
      </c>
      <c r="B443" s="20">
        <v>42444.4375</v>
      </c>
      <c r="C443" s="21" t="s">
        <v>88</v>
      </c>
      <c r="D443" s="22">
        <f t="shared" si="1"/>
        <v>0</v>
      </c>
    </row>
    <row r="444">
      <c r="A444" s="19" t="s">
        <v>30</v>
      </c>
      <c r="B444" s="20">
        <v>42444.43402777778</v>
      </c>
      <c r="C444" s="21" t="s">
        <v>88</v>
      </c>
      <c r="D444" s="22">
        <f t="shared" si="1"/>
        <v>0</v>
      </c>
    </row>
    <row r="445">
      <c r="A445" s="19" t="s">
        <v>30</v>
      </c>
      <c r="B445" s="20">
        <v>42444.430555555555</v>
      </c>
      <c r="C445" s="21" t="s">
        <v>88</v>
      </c>
      <c r="D445" s="22">
        <f t="shared" si="1"/>
        <v>0</v>
      </c>
    </row>
    <row r="446">
      <c r="A446" s="19" t="s">
        <v>30</v>
      </c>
      <c r="B446" s="20">
        <v>42444.42708333333</v>
      </c>
      <c r="C446" s="21" t="s">
        <v>88</v>
      </c>
      <c r="D446" s="22">
        <f t="shared" si="1"/>
        <v>0</v>
      </c>
    </row>
    <row r="447">
      <c r="A447" s="19" t="s">
        <v>30</v>
      </c>
      <c r="B447" s="20">
        <v>42444.42361111111</v>
      </c>
      <c r="C447" s="21" t="s">
        <v>88</v>
      </c>
      <c r="D447" s="22">
        <f t="shared" si="1"/>
        <v>0</v>
      </c>
    </row>
    <row r="448">
      <c r="A448" s="19" t="s">
        <v>30</v>
      </c>
      <c r="B448" s="20">
        <v>42444.42013888889</v>
      </c>
      <c r="C448" s="21" t="s">
        <v>107</v>
      </c>
      <c r="D448" s="22">
        <f t="shared" si="1"/>
        <v>-0.01273902578</v>
      </c>
    </row>
    <row r="449">
      <c r="A449" s="19" t="s">
        <v>30</v>
      </c>
      <c r="B449" s="20">
        <v>42444.41666666667</v>
      </c>
      <c r="C449" s="21" t="s">
        <v>107</v>
      </c>
      <c r="D449" s="22">
        <f t="shared" si="1"/>
        <v>0</v>
      </c>
    </row>
    <row r="450">
      <c r="A450" s="19" t="s">
        <v>30</v>
      </c>
      <c r="B450" s="20">
        <v>42444.413194444445</v>
      </c>
      <c r="C450" s="21" t="s">
        <v>88</v>
      </c>
      <c r="D450" s="22">
        <f t="shared" si="1"/>
        <v>0.01273902578</v>
      </c>
    </row>
    <row r="451">
      <c r="A451" s="19" t="s">
        <v>30</v>
      </c>
      <c r="B451" s="20">
        <v>42444.40972222222</v>
      </c>
      <c r="C451" s="21" t="s">
        <v>88</v>
      </c>
      <c r="D451" s="22">
        <f t="shared" si="1"/>
        <v>0</v>
      </c>
    </row>
    <row r="452">
      <c r="A452" s="19" t="s">
        <v>30</v>
      </c>
      <c r="B452" s="20">
        <v>42444.40625</v>
      </c>
      <c r="C452" s="21" t="s">
        <v>107</v>
      </c>
      <c r="D452" s="22">
        <f t="shared" si="1"/>
        <v>-0.01273902578</v>
      </c>
    </row>
    <row r="453">
      <c r="A453" s="19" t="s">
        <v>30</v>
      </c>
      <c r="B453" s="20">
        <v>42444.40277777778</v>
      </c>
      <c r="C453" s="21" t="s">
        <v>107</v>
      </c>
      <c r="D453" s="22">
        <f t="shared" si="1"/>
        <v>0</v>
      </c>
    </row>
    <row r="454">
      <c r="A454" s="19" t="s">
        <v>30</v>
      </c>
      <c r="B454" s="20">
        <v>42444.399305555555</v>
      </c>
      <c r="C454" s="21" t="s">
        <v>107</v>
      </c>
      <c r="D454" s="22">
        <f t="shared" si="1"/>
        <v>0</v>
      </c>
    </row>
    <row r="455">
      <c r="A455" s="19" t="s">
        <v>30</v>
      </c>
      <c r="B455" s="20">
        <v>42444.39583333333</v>
      </c>
      <c r="C455" s="21" t="s">
        <v>107</v>
      </c>
      <c r="D455" s="22">
        <f t="shared" si="1"/>
        <v>0</v>
      </c>
    </row>
    <row r="456">
      <c r="A456" s="19" t="s">
        <v>30</v>
      </c>
      <c r="B456" s="20">
        <v>42444.39236111111</v>
      </c>
      <c r="C456" s="21" t="s">
        <v>107</v>
      </c>
      <c r="D456" s="22">
        <f t="shared" si="1"/>
        <v>0</v>
      </c>
    </row>
    <row r="457">
      <c r="A457" s="19" t="s">
        <v>30</v>
      </c>
      <c r="B457" s="20">
        <v>42444.38888888889</v>
      </c>
      <c r="C457" s="21" t="s">
        <v>107</v>
      </c>
      <c r="D457" s="22">
        <f t="shared" si="1"/>
        <v>0</v>
      </c>
    </row>
    <row r="458">
      <c r="A458" s="19" t="s">
        <v>30</v>
      </c>
      <c r="B458" s="20">
        <v>42444.38541666667</v>
      </c>
      <c r="C458" s="21" t="s">
        <v>107</v>
      </c>
      <c r="D458" s="22">
        <f t="shared" si="1"/>
        <v>0</v>
      </c>
    </row>
    <row r="459">
      <c r="A459" s="19" t="s">
        <v>30</v>
      </c>
      <c r="B459" s="20">
        <v>42444.381944444445</v>
      </c>
      <c r="C459" s="21" t="s">
        <v>107</v>
      </c>
      <c r="D459" s="22">
        <f t="shared" si="1"/>
        <v>0</v>
      </c>
    </row>
    <row r="460">
      <c r="A460" s="19" t="s">
        <v>30</v>
      </c>
      <c r="B460" s="20">
        <v>42444.37847222222</v>
      </c>
      <c r="C460" s="21" t="s">
        <v>107</v>
      </c>
      <c r="D460" s="22">
        <f t="shared" si="1"/>
        <v>0</v>
      </c>
    </row>
    <row r="461">
      <c r="A461" s="19" t="s">
        <v>30</v>
      </c>
      <c r="B461" s="20">
        <v>42444.375</v>
      </c>
      <c r="C461" s="21" t="s">
        <v>107</v>
      </c>
      <c r="D461" s="22">
        <f t="shared" si="1"/>
        <v>0</v>
      </c>
    </row>
    <row r="462">
      <c r="A462" s="19" t="s">
        <v>30</v>
      </c>
      <c r="B462" s="20">
        <v>42444.37152777778</v>
      </c>
      <c r="C462" s="21" t="s">
        <v>157</v>
      </c>
      <c r="D462" s="22">
        <f t="shared" si="1"/>
        <v>-0.01257878221</v>
      </c>
    </row>
    <row r="463">
      <c r="A463" s="19" t="s">
        <v>30</v>
      </c>
      <c r="B463" s="20">
        <v>42444.368055555555</v>
      </c>
      <c r="C463" s="21" t="s">
        <v>157</v>
      </c>
      <c r="D463" s="22">
        <f t="shared" si="1"/>
        <v>0</v>
      </c>
    </row>
    <row r="464">
      <c r="A464" s="19" t="s">
        <v>30</v>
      </c>
      <c r="B464" s="20">
        <v>42444.36458333333</v>
      </c>
      <c r="C464" s="21" t="s">
        <v>157</v>
      </c>
      <c r="D464" s="22">
        <f t="shared" si="1"/>
        <v>0</v>
      </c>
    </row>
    <row r="465">
      <c r="A465" s="19" t="s">
        <v>30</v>
      </c>
      <c r="B465" s="20">
        <v>42444.36111111111</v>
      </c>
      <c r="C465" s="21" t="s">
        <v>157</v>
      </c>
      <c r="D465" s="22">
        <f t="shared" si="1"/>
        <v>0</v>
      </c>
    </row>
    <row r="466">
      <c r="A466" s="19" t="s">
        <v>30</v>
      </c>
      <c r="B466" s="20">
        <v>42444.35763888889</v>
      </c>
      <c r="C466" s="21" t="s">
        <v>157</v>
      </c>
      <c r="D466" s="22">
        <f t="shared" si="1"/>
        <v>0</v>
      </c>
    </row>
    <row r="467">
      <c r="A467" s="19" t="s">
        <v>30</v>
      </c>
      <c r="B467" s="20">
        <v>42444.35416666667</v>
      </c>
      <c r="C467" s="21" t="s">
        <v>157</v>
      </c>
      <c r="D467" s="22">
        <f t="shared" si="1"/>
        <v>0</v>
      </c>
    </row>
    <row r="468">
      <c r="A468" s="19" t="s">
        <v>30</v>
      </c>
      <c r="B468" s="20">
        <v>42444.350694444445</v>
      </c>
      <c r="C468" s="21" t="s">
        <v>157</v>
      </c>
      <c r="D468" s="22">
        <f t="shared" si="1"/>
        <v>0</v>
      </c>
    </row>
    <row r="469">
      <c r="A469" s="19" t="s">
        <v>30</v>
      </c>
      <c r="B469" s="20">
        <v>42444.34722222222</v>
      </c>
      <c r="C469" s="21" t="s">
        <v>157</v>
      </c>
      <c r="D469" s="22">
        <f t="shared" si="1"/>
        <v>0</v>
      </c>
    </row>
    <row r="470">
      <c r="A470" s="19" t="s">
        <v>30</v>
      </c>
      <c r="B470" s="20">
        <v>42444.34375</v>
      </c>
      <c r="C470" s="21" t="s">
        <v>157</v>
      </c>
      <c r="D470" s="22">
        <f t="shared" si="1"/>
        <v>0</v>
      </c>
    </row>
    <row r="471">
      <c r="A471" s="19" t="s">
        <v>30</v>
      </c>
      <c r="B471" s="20">
        <v>42444.34027777778</v>
      </c>
      <c r="C471" s="21" t="s">
        <v>157</v>
      </c>
      <c r="D471" s="22">
        <f t="shared" si="1"/>
        <v>0</v>
      </c>
    </row>
    <row r="472">
      <c r="A472" s="19" t="s">
        <v>30</v>
      </c>
      <c r="B472" s="20">
        <v>42444.336805555555</v>
      </c>
      <c r="C472" s="21" t="s">
        <v>157</v>
      </c>
      <c r="D472" s="22">
        <f t="shared" si="1"/>
        <v>0</v>
      </c>
    </row>
    <row r="473">
      <c r="A473" s="19" t="s">
        <v>30</v>
      </c>
      <c r="B473" s="20">
        <v>42444.33333333333</v>
      </c>
      <c r="C473" s="21" t="s">
        <v>157</v>
      </c>
      <c r="D473" s="22">
        <f t="shared" si="1"/>
        <v>0</v>
      </c>
    </row>
    <row r="474">
      <c r="A474" s="19" t="s">
        <v>30</v>
      </c>
      <c r="B474" s="20">
        <v>42444.32986111111</v>
      </c>
      <c r="C474" s="21" t="s">
        <v>157</v>
      </c>
      <c r="D474" s="22">
        <f t="shared" si="1"/>
        <v>0</v>
      </c>
    </row>
    <row r="475">
      <c r="A475" s="19" t="s">
        <v>30</v>
      </c>
      <c r="B475" s="20">
        <v>42444.32638888889</v>
      </c>
      <c r="C475" s="21" t="s">
        <v>157</v>
      </c>
      <c r="D475" s="22">
        <f t="shared" si="1"/>
        <v>0</v>
      </c>
    </row>
    <row r="476">
      <c r="A476" s="19" t="s">
        <v>30</v>
      </c>
      <c r="B476" s="20">
        <v>42444.32291666667</v>
      </c>
      <c r="C476" s="21" t="s">
        <v>157</v>
      </c>
      <c r="D476" s="22">
        <f t="shared" si="1"/>
        <v>0</v>
      </c>
    </row>
    <row r="477">
      <c r="A477" s="19" t="s">
        <v>30</v>
      </c>
      <c r="B477" s="20">
        <v>42444.319444444445</v>
      </c>
      <c r="C477" s="21" t="s">
        <v>157</v>
      </c>
      <c r="D477" s="22">
        <f t="shared" si="1"/>
        <v>0</v>
      </c>
    </row>
    <row r="478">
      <c r="A478" s="19" t="s">
        <v>30</v>
      </c>
      <c r="B478" s="20">
        <v>42444.31597222222</v>
      </c>
      <c r="C478" s="21" t="s">
        <v>157</v>
      </c>
      <c r="D478" s="22">
        <f t="shared" si="1"/>
        <v>0</v>
      </c>
    </row>
    <row r="479">
      <c r="A479" s="19" t="s">
        <v>30</v>
      </c>
      <c r="B479" s="20">
        <v>42444.3125</v>
      </c>
      <c r="C479" s="21" t="s">
        <v>157</v>
      </c>
      <c r="D479" s="22">
        <f t="shared" si="1"/>
        <v>0</v>
      </c>
    </row>
    <row r="480">
      <c r="A480" s="19" t="s">
        <v>30</v>
      </c>
      <c r="B480" s="20">
        <v>42444.30902777778</v>
      </c>
      <c r="C480" s="21" t="s">
        <v>157</v>
      </c>
      <c r="D480" s="22">
        <f t="shared" si="1"/>
        <v>0</v>
      </c>
    </row>
    <row r="481">
      <c r="A481" s="19" t="s">
        <v>30</v>
      </c>
      <c r="B481" s="20">
        <v>42444.305555555555</v>
      </c>
      <c r="C481" s="21" t="s">
        <v>157</v>
      </c>
      <c r="D481" s="22">
        <f t="shared" si="1"/>
        <v>0</v>
      </c>
    </row>
    <row r="482">
      <c r="A482" s="19" t="s">
        <v>30</v>
      </c>
      <c r="B482" s="20">
        <v>42444.30208333333</v>
      </c>
      <c r="C482" s="21" t="s">
        <v>157</v>
      </c>
      <c r="D482" s="22">
        <f t="shared" si="1"/>
        <v>0</v>
      </c>
    </row>
    <row r="483">
      <c r="A483" s="19" t="s">
        <v>30</v>
      </c>
      <c r="B483" s="20">
        <v>42444.29861111111</v>
      </c>
      <c r="C483" s="21" t="s">
        <v>157</v>
      </c>
      <c r="D483" s="22">
        <f t="shared" si="1"/>
        <v>0</v>
      </c>
    </row>
    <row r="484">
      <c r="A484" s="19" t="s">
        <v>30</v>
      </c>
      <c r="B484" s="20">
        <v>42444.29513888889</v>
      </c>
      <c r="C484" s="21" t="s">
        <v>157</v>
      </c>
      <c r="D484" s="22">
        <f t="shared" si="1"/>
        <v>0</v>
      </c>
    </row>
    <row r="485">
      <c r="A485" s="19" t="s">
        <v>30</v>
      </c>
      <c r="B485" s="20">
        <v>42444.29166666667</v>
      </c>
      <c r="C485" s="21" t="s">
        <v>157</v>
      </c>
      <c r="D485" s="22">
        <f t="shared" si="1"/>
        <v>0</v>
      </c>
    </row>
    <row r="486">
      <c r="A486" s="19" t="s">
        <v>30</v>
      </c>
      <c r="B486" s="20">
        <v>42444.288194444445</v>
      </c>
      <c r="C486" s="21" t="s">
        <v>157</v>
      </c>
      <c r="D486" s="22">
        <f t="shared" si="1"/>
        <v>0</v>
      </c>
    </row>
    <row r="487">
      <c r="A487" s="19" t="s">
        <v>30</v>
      </c>
      <c r="B487" s="20">
        <v>42444.28472222222</v>
      </c>
      <c r="C487" s="21" t="s">
        <v>157</v>
      </c>
      <c r="D487" s="22">
        <f t="shared" si="1"/>
        <v>0</v>
      </c>
    </row>
    <row r="488">
      <c r="A488" s="19" t="s">
        <v>30</v>
      </c>
      <c r="B488" s="20">
        <v>42444.28125</v>
      </c>
      <c r="C488" s="21" t="s">
        <v>107</v>
      </c>
      <c r="D488" s="22">
        <f t="shared" si="1"/>
        <v>0.01257878221</v>
      </c>
    </row>
    <row r="489">
      <c r="A489" s="19" t="s">
        <v>30</v>
      </c>
      <c r="B489" s="20">
        <v>42444.27777777778</v>
      </c>
      <c r="C489" s="21" t="s">
        <v>107</v>
      </c>
      <c r="D489" s="22">
        <f t="shared" si="1"/>
        <v>0</v>
      </c>
    </row>
    <row r="490">
      <c r="A490" s="19" t="s">
        <v>30</v>
      </c>
      <c r="B490" s="20">
        <v>42444.274305555555</v>
      </c>
      <c r="C490" s="21" t="s">
        <v>157</v>
      </c>
      <c r="D490" s="22">
        <f t="shared" si="1"/>
        <v>-0.01257878221</v>
      </c>
    </row>
    <row r="491">
      <c r="A491" s="19" t="s">
        <v>30</v>
      </c>
      <c r="B491" s="20">
        <v>42444.27083333333</v>
      </c>
      <c r="C491" s="21" t="s">
        <v>107</v>
      </c>
      <c r="D491" s="22">
        <f t="shared" si="1"/>
        <v>0.01257878221</v>
      </c>
    </row>
    <row r="492">
      <c r="A492" s="19" t="s">
        <v>30</v>
      </c>
      <c r="B492" s="20">
        <v>42444.26736111111</v>
      </c>
      <c r="C492" s="21" t="s">
        <v>107</v>
      </c>
      <c r="D492" s="22">
        <f t="shared" si="1"/>
        <v>0</v>
      </c>
    </row>
    <row r="493">
      <c r="A493" s="19" t="s">
        <v>30</v>
      </c>
      <c r="B493" s="20">
        <v>42444.26388888889</v>
      </c>
      <c r="C493" s="21" t="s">
        <v>107</v>
      </c>
      <c r="D493" s="22">
        <f t="shared" si="1"/>
        <v>0</v>
      </c>
    </row>
    <row r="494">
      <c r="A494" s="19" t="s">
        <v>30</v>
      </c>
      <c r="B494" s="20">
        <v>42444.26041666667</v>
      </c>
      <c r="C494" s="21" t="s">
        <v>107</v>
      </c>
      <c r="D494" s="22">
        <f t="shared" si="1"/>
        <v>0</v>
      </c>
    </row>
    <row r="495">
      <c r="A495" s="19" t="s">
        <v>30</v>
      </c>
      <c r="B495" s="20">
        <v>42444.256944444445</v>
      </c>
      <c r="C495" s="21" t="s">
        <v>107</v>
      </c>
      <c r="D495" s="22">
        <f t="shared" si="1"/>
        <v>0</v>
      </c>
    </row>
    <row r="496">
      <c r="A496" s="19" t="s">
        <v>30</v>
      </c>
      <c r="B496" s="20">
        <v>42444.25347222222</v>
      </c>
      <c r="C496" s="21" t="s">
        <v>107</v>
      </c>
      <c r="D496" s="22">
        <f t="shared" si="1"/>
        <v>0</v>
      </c>
    </row>
    <row r="497">
      <c r="A497" s="19" t="s">
        <v>30</v>
      </c>
      <c r="B497" s="20">
        <v>42444.25</v>
      </c>
      <c r="C497" s="21" t="s">
        <v>107</v>
      </c>
      <c r="D497" s="22">
        <f t="shared" si="1"/>
        <v>0</v>
      </c>
    </row>
    <row r="498">
      <c r="A498" s="19" t="s">
        <v>30</v>
      </c>
      <c r="B498" s="20">
        <v>42444.24652777778</v>
      </c>
      <c r="C498" s="21" t="s">
        <v>107</v>
      </c>
      <c r="D498" s="22">
        <f t="shared" si="1"/>
        <v>0</v>
      </c>
    </row>
    <row r="499">
      <c r="A499" s="19" t="s">
        <v>30</v>
      </c>
      <c r="B499" s="20">
        <v>42444.243055555555</v>
      </c>
      <c r="C499" s="21" t="s">
        <v>107</v>
      </c>
      <c r="D499" s="22">
        <f t="shared" si="1"/>
        <v>0</v>
      </c>
    </row>
    <row r="500">
      <c r="A500" s="19" t="s">
        <v>30</v>
      </c>
      <c r="B500" s="20">
        <v>42444.23958333333</v>
      </c>
      <c r="C500" s="21" t="s">
        <v>107</v>
      </c>
      <c r="D500" s="22">
        <f t="shared" si="1"/>
        <v>0</v>
      </c>
    </row>
    <row r="501">
      <c r="A501" s="19" t="s">
        <v>30</v>
      </c>
      <c r="B501" s="20">
        <v>42444.23611111111</v>
      </c>
      <c r="C501" s="21" t="s">
        <v>107</v>
      </c>
      <c r="D501" s="22">
        <f t="shared" si="1"/>
        <v>0</v>
      </c>
    </row>
    <row r="502">
      <c r="A502" s="19" t="s">
        <v>30</v>
      </c>
      <c r="B502" s="20">
        <v>42444.23263888889</v>
      </c>
      <c r="C502" s="21" t="s">
        <v>88</v>
      </c>
      <c r="D502" s="22">
        <f t="shared" si="1"/>
        <v>0.01273902578</v>
      </c>
    </row>
    <row r="503">
      <c r="A503" s="19" t="s">
        <v>30</v>
      </c>
      <c r="B503" s="20">
        <v>42444.22916666667</v>
      </c>
      <c r="C503" s="21" t="s">
        <v>88</v>
      </c>
      <c r="D503" s="22">
        <f t="shared" si="1"/>
        <v>0</v>
      </c>
    </row>
    <row r="504">
      <c r="A504" s="19" t="s">
        <v>30</v>
      </c>
      <c r="B504" s="20">
        <v>42444.225694444445</v>
      </c>
      <c r="C504" s="21" t="s">
        <v>88</v>
      </c>
      <c r="D504" s="22">
        <f t="shared" si="1"/>
        <v>0</v>
      </c>
    </row>
    <row r="505">
      <c r="A505" s="19" t="s">
        <v>30</v>
      </c>
      <c r="B505" s="20">
        <v>42444.22222222222</v>
      </c>
      <c r="C505" s="21" t="s">
        <v>107</v>
      </c>
      <c r="D505" s="22">
        <f t="shared" si="1"/>
        <v>-0.01273902578</v>
      </c>
    </row>
    <row r="506">
      <c r="A506" s="19" t="s">
        <v>30</v>
      </c>
      <c r="B506" s="20">
        <v>42444.21875</v>
      </c>
      <c r="C506" s="21" t="s">
        <v>88</v>
      </c>
      <c r="D506" s="22">
        <f t="shared" si="1"/>
        <v>0.01273902578</v>
      </c>
    </row>
    <row r="507">
      <c r="A507" s="19" t="s">
        <v>30</v>
      </c>
      <c r="B507" s="20">
        <v>42444.21527777778</v>
      </c>
      <c r="C507" s="21" t="s">
        <v>88</v>
      </c>
      <c r="D507" s="22">
        <f t="shared" si="1"/>
        <v>0</v>
      </c>
    </row>
    <row r="508">
      <c r="A508" s="19" t="s">
        <v>30</v>
      </c>
      <c r="B508" s="20">
        <v>42444.211805555555</v>
      </c>
      <c r="C508" s="21" t="s">
        <v>88</v>
      </c>
      <c r="D508" s="22">
        <f t="shared" si="1"/>
        <v>0</v>
      </c>
    </row>
    <row r="509">
      <c r="A509" s="19" t="s">
        <v>30</v>
      </c>
      <c r="B509" s="20">
        <v>42444.20833333333</v>
      </c>
      <c r="C509" s="21" t="s">
        <v>88</v>
      </c>
      <c r="D509" s="22">
        <f t="shared" si="1"/>
        <v>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3" max="3" width="19.57"/>
  </cols>
  <sheetData>
    <row r="1">
      <c r="A1" s="4"/>
      <c r="B1" s="4"/>
      <c r="C1" s="4"/>
    </row>
    <row r="2">
      <c r="A2" s="4"/>
      <c r="B2" s="4"/>
      <c r="C2" s="4"/>
    </row>
    <row r="3">
      <c r="A3" s="4"/>
      <c r="B3" s="4"/>
      <c r="C3" s="4"/>
    </row>
    <row r="4">
      <c r="A4" s="4"/>
      <c r="B4" s="4"/>
      <c r="C4" s="4"/>
      <c r="D4" s="13" t="s">
        <v>23</v>
      </c>
    </row>
    <row r="5">
      <c r="A5" s="4"/>
      <c r="B5" s="4"/>
      <c r="C5" s="4"/>
      <c r="D5" s="14" t="s">
        <v>32</v>
      </c>
    </row>
    <row r="6">
      <c r="A6" s="4"/>
      <c r="B6" s="4"/>
      <c r="C6" s="4"/>
    </row>
    <row r="7">
      <c r="A7" s="4"/>
      <c r="B7" s="4"/>
      <c r="C7" s="4"/>
    </row>
    <row r="8">
      <c r="A8" s="4"/>
      <c r="B8" s="4"/>
      <c r="C8" s="4"/>
    </row>
    <row r="9">
      <c r="A9" s="6" t="s">
        <v>9</v>
      </c>
      <c r="B9" s="6" t="s">
        <v>33</v>
      </c>
      <c r="C9" s="6" t="s">
        <v>8</v>
      </c>
      <c r="E9" s="24"/>
    </row>
    <row r="10">
      <c r="A10" s="25">
        <f>'.BVOL Index Data'!B10</f>
        <v>42445.5</v>
      </c>
      <c r="B10" s="11">
        <f>vlookup(A10,'.BVOL Index Data'!$B$9:$C$209,2,false)/100</f>
        <v>0.3439</v>
      </c>
      <c r="C10" s="8" t="str">
        <f>if(iserror(vlookup(A10,'.BVOL Index Settlement'!$B$22:$E$53,4,false))=false,vlookup(A10,'.BVOL Index Settlement'!$B$22:$E$53,4,false),"")</f>
        <v/>
      </c>
    </row>
    <row r="11">
      <c r="A11" s="25">
        <f>'.BVOL Index Data'!B11</f>
        <v>42444.5</v>
      </c>
      <c r="B11" s="11">
        <f>vlookup(A11,'.BVOL Index Data'!$B$9:$C$209,2,false)/100</f>
        <v>0.344</v>
      </c>
      <c r="C11" s="8" t="str">
        <f>if(iserror(vlookup(A11,'.BVOL Index Settlement'!$B$22:$E$53,4,false))=false,vlookup(A11,'.BVOL Index Settlement'!$B$22:$E$53,4,false),"")</f>
        <v/>
      </c>
    </row>
    <row r="12">
      <c r="A12" s="25">
        <f>'.BVOL Index Data'!B12</f>
        <v>42443.5</v>
      </c>
      <c r="B12" s="11">
        <f>vlookup(A12,'.BVOL Index Data'!$B$9:$C$209,2,false)/100</f>
        <v>0.3546</v>
      </c>
      <c r="C12" s="8" t="str">
        <f>if(iserror(vlookup(A12,'.BVOL Index Settlement'!$B$22:$E$53,4,false))=false,vlookup(A12,'.BVOL Index Settlement'!$B$22:$E$53,4,false),"")</f>
        <v/>
      </c>
    </row>
    <row r="13">
      <c r="A13" s="25">
        <f>'.BVOL Index Data'!B13</f>
        <v>42442.5</v>
      </c>
      <c r="B13" s="11">
        <f>vlookup(A13,'.BVOL Index Data'!$B$9:$C$209,2,false)/100</f>
        <v>0.3609</v>
      </c>
      <c r="C13" s="8" t="str">
        <f>if(iserror(vlookup(A13,'.BVOL Index Settlement'!$B$22:$E$53,4,false))=false,vlookup(A13,'.BVOL Index Settlement'!$B$22:$E$53,4,false),"")</f>
        <v/>
      </c>
    </row>
    <row r="14">
      <c r="A14" s="25">
        <f>'.BVOL Index Data'!B14</f>
        <v>42441.5</v>
      </c>
      <c r="B14" s="11">
        <f>vlookup(A14,'.BVOL Index Data'!$B$9:$C$209,2,false)/100</f>
        <v>0.3608</v>
      </c>
      <c r="C14" s="8" t="str">
        <f>if(iserror(vlookup(A14,'.BVOL Index Settlement'!$B$22:$E$53,4,false))=false,vlookup(A14,'.BVOL Index Settlement'!$B$22:$E$53,4,false),"")</f>
        <v/>
      </c>
    </row>
    <row r="15">
      <c r="A15" s="25">
        <f>'.BVOL Index Data'!B15</f>
        <v>42440.5</v>
      </c>
      <c r="B15" s="11">
        <f>vlookup(A15,'.BVOL Index Data'!$B$9:$C$209,2,false)/100</f>
        <v>0.3542</v>
      </c>
      <c r="C15" s="8" t="str">
        <f>if(iserror(vlookup(A15,'.BVOL Index Settlement'!$B$22:$E$53,4,false))=false,vlookup(A15,'.BVOL Index Settlement'!$B$22:$E$53,4,false),"")</f>
        <v/>
      </c>
    </row>
    <row r="16">
      <c r="A16" s="25">
        <f>'.BVOL Index Data'!B16</f>
        <v>42439.5</v>
      </c>
      <c r="B16" s="11">
        <f>vlookup(A16,'.BVOL Index Data'!$B$9:$C$209,2,false)/100</f>
        <v>0.3491</v>
      </c>
      <c r="C16" s="8" t="str">
        <f>if(iserror(vlookup(A16,'.BVOL Index Settlement'!$B$22:$E$53,4,false))=false,vlookup(A16,'.BVOL Index Settlement'!$B$22:$E$53,4,false),"")</f>
        <v/>
      </c>
    </row>
    <row r="17">
      <c r="A17" s="25">
        <f>'.BVOL Index Data'!B17</f>
        <v>42438.5</v>
      </c>
      <c r="B17" s="11">
        <f>vlookup(A17,'.BVOL Index Data'!$B$9:$C$209,2,false)/100</f>
        <v>0.3534</v>
      </c>
      <c r="C17" s="8" t="str">
        <f>if(iserror(vlookup(A17,'.BVOL Index Settlement'!$B$22:$E$53,4,false))=false,vlookup(A17,'.BVOL Index Settlement'!$B$22:$E$53,4,false),"")</f>
        <v/>
      </c>
    </row>
    <row r="18">
      <c r="A18" s="25">
        <f>'.BVOL Index Data'!B18</f>
        <v>42437.5</v>
      </c>
      <c r="B18" s="11">
        <f>vlookup(A18,'.BVOL Index Data'!$B$9:$C$209,2,false)/100</f>
        <v>0.3533</v>
      </c>
      <c r="C18" s="8" t="str">
        <f>if(iserror(vlookup(A18,'.BVOL Index Settlement'!$B$22:$E$53,4,false))=false,vlookup(A18,'.BVOL Index Settlement'!$B$22:$E$53,4,false),"")</f>
        <v/>
      </c>
    </row>
    <row r="19">
      <c r="A19" s="25">
        <f>'.BVOL Index Data'!B19</f>
        <v>42436.5</v>
      </c>
      <c r="B19" s="11">
        <f>vlookup(A19,'.BVOL Index Data'!$B$9:$C$209,2,false)/100</f>
        <v>0.3531</v>
      </c>
      <c r="C19" s="8" t="str">
        <f>if(iserror(vlookup(A19,'.BVOL Index Settlement'!$B$22:$E$53,4,false))=false,vlookup(A19,'.BVOL Index Settlement'!$B$22:$E$53,4,false),"")</f>
        <v/>
      </c>
    </row>
    <row r="20">
      <c r="A20" s="25">
        <f>'.BVOL Index Data'!B20</f>
        <v>42435.5</v>
      </c>
      <c r="B20" s="11">
        <f>vlookup(A20,'.BVOL Index Data'!$B$9:$C$209,2,false)/100</f>
        <v>0.3739</v>
      </c>
      <c r="C20" s="8" t="str">
        <f>if(iserror(vlookup(A20,'.BVOL Index Settlement'!$B$22:$E$53,4,false))=false,vlookup(A20,'.BVOL Index Settlement'!$B$22:$E$53,4,false),"")</f>
        <v/>
      </c>
    </row>
    <row r="21">
      <c r="A21" s="25">
        <f>'.BVOL Index Data'!B21</f>
        <v>42434.5</v>
      </c>
      <c r="B21" s="11">
        <f>vlookup(A21,'.BVOL Index Data'!$B$9:$C$209,2,false)/100</f>
        <v>0.3978</v>
      </c>
      <c r="C21" s="8" t="str">
        <f>if(iserror(vlookup(A21,'.BVOL Index Settlement'!$B$22:$E$53,4,false))=false,vlookup(A21,'.BVOL Index Settlement'!$B$22:$E$53,4,false),"")</f>
        <v/>
      </c>
    </row>
    <row r="22">
      <c r="A22" s="25">
        <f>'.BVOL Index Data'!B22</f>
        <v>42433.5</v>
      </c>
      <c r="B22" s="11">
        <f>vlookup(A22,'.BVOL Index Data'!$B$9:$C$209,2,false)/100</f>
        <v>0.3787</v>
      </c>
      <c r="C22" s="8" t="str">
        <f>if(iserror(vlookup(A22,'.BVOL Index Settlement'!$B$22:$E$53,4,false))=false,vlookup(A22,'.BVOL Index Settlement'!$B$22:$E$53,4,false),"")</f>
        <v/>
      </c>
    </row>
    <row r="23">
      <c r="A23" s="25">
        <f>'.BVOL Index Data'!B23</f>
        <v>42432.5</v>
      </c>
      <c r="B23" s="11">
        <f>vlookup(A23,'.BVOL Index Data'!$B$9:$C$209,2,false)/100</f>
        <v>0.3768</v>
      </c>
      <c r="C23" s="8" t="str">
        <f>if(iserror(vlookup(A23,'.BVOL Index Settlement'!$B$22:$E$53,4,false))=false,vlookup(A23,'.BVOL Index Settlement'!$B$22:$E$53,4,false),"")</f>
        <v/>
      </c>
    </row>
    <row r="24">
      <c r="A24" s="25">
        <f>'.BVOL Index Data'!B24</f>
        <v>42431.5</v>
      </c>
      <c r="B24" s="11">
        <f>vlookup(A24,'.BVOL Index Data'!$B$9:$C$209,2,false)/100</f>
        <v>0.3646</v>
      </c>
      <c r="C24" s="8" t="str">
        <f>if(iserror(vlookup(A24,'.BVOL Index Settlement'!$B$22:$E$53,4,false))=false,vlookup(A24,'.BVOL Index Settlement'!$B$22:$E$53,4,false),"")</f>
        <v/>
      </c>
    </row>
    <row r="25">
      <c r="A25" s="25">
        <f>'.BVOL Index Data'!B25</f>
        <v>42430.5</v>
      </c>
      <c r="B25" s="11">
        <f>vlookup(A25,'.BVOL Index Data'!$B$9:$C$209,2,false)/100</f>
        <v>0.3641</v>
      </c>
      <c r="C25" s="8" t="str">
        <f>if(iserror(vlookup(A25,'.BVOL Index Settlement'!$B$22:$E$53,4,false))=false,vlookup(A25,'.BVOL Index Settlement'!$B$22:$E$53,4,false),"")</f>
        <v/>
      </c>
    </row>
    <row r="26">
      <c r="A26" s="25">
        <f>'.BVOL Index Data'!B26</f>
        <v>42429.5</v>
      </c>
      <c r="B26" s="11">
        <f>vlookup(A26,'.BVOL Index Data'!$B$9:$C$209,2,false)/100</f>
        <v>0.3618</v>
      </c>
      <c r="C26" s="8" t="str">
        <f>if(iserror(vlookup(A26,'.BVOL Index Settlement'!$B$22:$E$53,4,false))=false,vlookup(A26,'.BVOL Index Settlement'!$B$22:$E$53,4,false),"")</f>
        <v/>
      </c>
    </row>
    <row r="27">
      <c r="A27" s="25">
        <f>'.BVOL Index Data'!B27</f>
        <v>42428.5</v>
      </c>
      <c r="B27" s="11">
        <f>vlookup(A27,'.BVOL Index Data'!$B$9:$C$209,2,false)/100</f>
        <v>0.3531</v>
      </c>
      <c r="C27" s="8" t="str">
        <f>if(iserror(vlookup(A27,'.BVOL Index Settlement'!$B$22:$E$53,4,false))=false,vlookup(A27,'.BVOL Index Settlement'!$B$22:$E$53,4,false),"")</f>
        <v/>
      </c>
    </row>
    <row r="28">
      <c r="A28" s="25">
        <f>'.BVOL Index Data'!B28</f>
        <v>42427.5</v>
      </c>
      <c r="B28" s="11">
        <f>vlookup(A28,'.BVOL Index Data'!$B$9:$C$209,2,false)/100</f>
        <v>0.3489</v>
      </c>
      <c r="C28" s="8" t="str">
        <f>if(iserror(vlookup(A28,'.BVOL Index Settlement'!$B$22:$E$53,4,false))=false,vlookup(A28,'.BVOL Index Settlement'!$B$22:$E$53,4,false),"")</f>
        <v/>
      </c>
    </row>
    <row r="29">
      <c r="A29" s="25">
        <f>'.BVOL Index Data'!B29</f>
        <v>42426.5</v>
      </c>
      <c r="B29" s="11">
        <f>vlookup(A29,'.BVOL Index Data'!$B$9:$C$209,2,false)/100</f>
        <v>0.367</v>
      </c>
      <c r="C29" s="8" t="str">
        <f>if(iserror(vlookup(A29,'.BVOL Index Settlement'!$B$22:$E$53,4,false))=false,vlookup(A29,'.BVOL Index Settlement'!$B$22:$E$53,4,false),"")</f>
        <v/>
      </c>
    </row>
    <row r="30">
      <c r="A30" s="25">
        <f>'.BVOL Index Data'!B30</f>
        <v>42425.5</v>
      </c>
      <c r="B30" s="11">
        <f>vlookup(A30,'.BVOL Index Data'!$B$9:$C$209,2,false)/100</f>
        <v>0.3673</v>
      </c>
      <c r="C30" s="8" t="str">
        <f>if(iserror(vlookup(A30,'.BVOL Index Settlement'!$B$22:$E$53,4,false))=false,vlookup(A30,'.BVOL Index Settlement'!$B$22:$E$53,4,false),"")</f>
        <v/>
      </c>
    </row>
    <row r="31">
      <c r="A31" s="25">
        <f>'.BVOL Index Data'!B31</f>
        <v>42424.5</v>
      </c>
      <c r="B31" s="11">
        <f>vlookup(A31,'.BVOL Index Data'!$B$9:$C$209,2,false)/100</f>
        <v>0.3682</v>
      </c>
      <c r="C31" s="8" t="str">
        <f>if(iserror(vlookup(A31,'.BVOL Index Settlement'!$B$22:$E$53,4,false))=false,vlookup(A31,'.BVOL Index Settlement'!$B$22:$E$53,4,false),"")</f>
        <v/>
      </c>
    </row>
    <row r="32">
      <c r="A32" s="25">
        <f>'.BVOL Index Data'!B32</f>
        <v>42423.5</v>
      </c>
      <c r="B32" s="11">
        <f>vlookup(A32,'.BVOL Index Data'!$B$9:$C$209,2,false)/100</f>
        <v>0.3643</v>
      </c>
      <c r="C32" s="8" t="str">
        <f>if(iserror(vlookup(A32,'.BVOL Index Settlement'!$B$22:$E$53,4,false))=false,vlookup(A32,'.BVOL Index Settlement'!$B$22:$E$53,4,false),"")</f>
        <v/>
      </c>
    </row>
    <row r="33">
      <c r="A33" s="25">
        <f>'.BVOL Index Data'!B33</f>
        <v>42422.5</v>
      </c>
      <c r="B33" s="11">
        <f>vlookup(A33,'.BVOL Index Data'!$B$9:$C$209,2,false)/100</f>
        <v>0.3565</v>
      </c>
      <c r="C33" s="8" t="str">
        <f>if(iserror(vlookup(A33,'.BVOL Index Settlement'!$B$22:$E$53,4,false))=false,vlookup(A33,'.BVOL Index Settlement'!$B$22:$E$53,4,false),"")</f>
        <v/>
      </c>
    </row>
    <row r="34">
      <c r="A34" s="25">
        <f>'.BVOL Index Data'!B34</f>
        <v>42421.5</v>
      </c>
      <c r="B34" s="11">
        <f>vlookup(A34,'.BVOL Index Data'!$B$9:$C$209,2,false)/100</f>
        <v>0.3504</v>
      </c>
      <c r="C34" s="8" t="str">
        <f>if(iserror(vlookup(A34,'.BVOL Index Settlement'!$B$22:$E$53,4,false))=false,vlookup(A34,'.BVOL Index Settlement'!$B$22:$E$53,4,false),"")</f>
        <v/>
      </c>
    </row>
    <row r="35">
      <c r="A35" s="25">
        <f>'.BVOL Index Data'!B35</f>
        <v>42420.5</v>
      </c>
      <c r="B35" s="11">
        <f>vlookup(A35,'.BVOL Index Data'!$B$9:$C$209,2,false)/100</f>
        <v>0.3819</v>
      </c>
      <c r="C35" s="8" t="str">
        <f>if(iserror(vlookup(A35,'.BVOL Index Settlement'!$B$22:$E$53,4,false))=false,vlookup(A35,'.BVOL Index Settlement'!$B$22:$E$53,4,false),"")</f>
        <v/>
      </c>
    </row>
    <row r="36">
      <c r="A36" s="25">
        <f>'.BVOL Index Data'!B36</f>
        <v>42419.5</v>
      </c>
      <c r="B36" s="11">
        <f>vlookup(A36,'.BVOL Index Data'!$B$9:$C$209,2,false)/100</f>
        <v>0.4939</v>
      </c>
      <c r="C36" s="8" t="str">
        <f>if(iserror(vlookup(A36,'.BVOL Index Settlement'!$B$22:$E$53,4,false))=false,vlookup(A36,'.BVOL Index Settlement'!$B$22:$E$53,4,false),"")</f>
        <v/>
      </c>
    </row>
    <row r="37">
      <c r="A37" s="25">
        <f>'.BVOL Index Data'!B37</f>
        <v>42418.5</v>
      </c>
      <c r="B37" s="11">
        <f>vlookup(A37,'.BVOL Index Data'!$B$9:$C$209,2,false)/100</f>
        <v>0.493</v>
      </c>
      <c r="C37" s="8" t="str">
        <f>if(iserror(vlookup(A37,'.BVOL Index Settlement'!$B$22:$E$53,4,false))=false,vlookup(A37,'.BVOL Index Settlement'!$B$22:$E$53,4,false),"")</f>
        <v/>
      </c>
    </row>
    <row r="38">
      <c r="A38" s="25">
        <f>'.BVOL Index Data'!B38</f>
        <v>42417.5</v>
      </c>
      <c r="B38" s="11">
        <f>vlookup(A38,'.BVOL Index Data'!$B$9:$C$209,2,false)/100</f>
        <v>0.4875</v>
      </c>
      <c r="C38" s="8" t="str">
        <f>if(iserror(vlookup(A38,'.BVOL Index Settlement'!$B$22:$E$53,4,false))=false,vlookup(A38,'.BVOL Index Settlement'!$B$22:$E$53,4,false),"")</f>
        <v/>
      </c>
    </row>
    <row r="39">
      <c r="A39" s="25">
        <f>'.BVOL Index Data'!B39</f>
        <v>42416.5</v>
      </c>
      <c r="B39" s="11">
        <f>vlookup(A39,'.BVOL Index Data'!$B$9:$C$209,2,false)/100</f>
        <v>0.4791</v>
      </c>
      <c r="C39" s="8" t="str">
        <f>if(iserror(vlookup(A39,'.BVOL Index Settlement'!$B$22:$E$53,4,false))=false,vlookup(A39,'.BVOL Index Settlement'!$B$22:$E$53,4,false),"")</f>
        <v/>
      </c>
    </row>
    <row r="40">
      <c r="A40" s="25">
        <f>'.BVOL Index Data'!B40</f>
        <v>42415.5</v>
      </c>
      <c r="B40" s="11">
        <f>vlookup(A40,'.BVOL Index Data'!$B$9:$C$209,2,false)/100</f>
        <v>0.492</v>
      </c>
      <c r="C40" s="8" t="str">
        <f>if(iserror(vlookup(A40,'.BVOL Index Settlement'!$B$22:$E$53,4,false))=false,vlookup(A40,'.BVOL Index Settlement'!$B$22:$E$53,4,false),"")</f>
        <v/>
      </c>
    </row>
    <row r="41">
      <c r="A41" s="25">
        <f>'.BVOL Index Data'!B41</f>
        <v>42414.5</v>
      </c>
      <c r="B41" s="11">
        <f>vlookup(A41,'.BVOL Index Data'!$B$9:$C$209,2,false)/100</f>
        <v>0.6111</v>
      </c>
      <c r="C41" s="8" t="str">
        <f>if(iserror(vlookup(A41,'.BVOL Index Settlement'!$B$22:$E$53,4,false))=false,vlookup(A41,'.BVOL Index Settlement'!$B$22:$E$53,4,false),"")</f>
        <v/>
      </c>
    </row>
    <row r="42">
      <c r="A42" s="25">
        <f>'.BVOL Index Data'!B42</f>
        <v>42413.5</v>
      </c>
      <c r="B42" s="11">
        <f>vlookup(A42,'.BVOL Index Data'!$B$9:$C$209,2,false)/100</f>
        <v>0.6241</v>
      </c>
      <c r="C42" s="8" t="str">
        <f>if(iserror(vlookup(A42,'.BVOL Index Settlement'!$B$22:$E$53,4,false))=false,vlookup(A42,'.BVOL Index Settlement'!$B$22:$E$53,4,false),"")</f>
        <v/>
      </c>
    </row>
    <row r="43">
      <c r="A43" s="25">
        <f>'.BVOL Index Data'!B43</f>
        <v>42412.5</v>
      </c>
      <c r="B43" s="11">
        <f>vlookup(A43,'.BVOL Index Data'!$B$9:$C$209,2,false)/100</f>
        <v>0.6178</v>
      </c>
      <c r="C43" s="8" t="str">
        <f>if(iserror(vlookup(A43,'.BVOL Index Settlement'!$B$22:$E$53,4,false))=false,vlookup(A43,'.BVOL Index Settlement'!$B$22:$E$53,4,false),"")</f>
        <v/>
      </c>
    </row>
    <row r="44">
      <c r="A44" s="25">
        <f>'.BVOL Index Data'!B44</f>
        <v>42411.5</v>
      </c>
      <c r="B44" s="11">
        <f>vlookup(A44,'.BVOL Index Data'!$B$9:$C$209,2,false)/100</f>
        <v>0.6317</v>
      </c>
      <c r="C44" s="8" t="str">
        <f>if(iserror(vlookup(A44,'.BVOL Index Settlement'!$B$22:$E$53,4,false))=false,vlookup(A44,'.BVOL Index Settlement'!$B$22:$E$53,4,false),"")</f>
        <v/>
      </c>
    </row>
    <row r="45">
      <c r="A45" s="25">
        <f>'.BVOL Index Data'!B45</f>
        <v>42410.5</v>
      </c>
      <c r="B45" s="11">
        <f>vlookup(A45,'.BVOL Index Data'!$B$9:$C$209,2,false)/100</f>
        <v>0.6312</v>
      </c>
      <c r="C45" s="8" t="str">
        <f>if(iserror(vlookup(A45,'.BVOL Index Settlement'!$B$22:$E$53,4,false))=false,vlookup(A45,'.BVOL Index Settlement'!$B$22:$E$53,4,false),"")</f>
        <v/>
      </c>
    </row>
    <row r="46">
      <c r="A46" s="25">
        <f>'.BVOL Index Data'!B46</f>
        <v>42409.5</v>
      </c>
      <c r="B46" s="11">
        <f>vlookup(A46,'.BVOL Index Data'!$B$9:$C$209,2,false)/100</f>
        <v>0.629</v>
      </c>
      <c r="C46" s="8" t="str">
        <f>if(iserror(vlookup(A46,'.BVOL Index Settlement'!$B$22:$E$53,4,false))=false,vlookup(A46,'.BVOL Index Settlement'!$B$22:$E$53,4,false),"")</f>
        <v/>
      </c>
    </row>
    <row r="47">
      <c r="A47" s="25">
        <f>'.BVOL Index Data'!B47</f>
        <v>42408.5</v>
      </c>
      <c r="B47" s="11">
        <f>vlookup(A47,'.BVOL Index Data'!$B$9:$C$209,2,false)/100</f>
        <v>0.6295</v>
      </c>
      <c r="C47" s="8" t="str">
        <f>if(iserror(vlookup(A47,'.BVOL Index Settlement'!$B$22:$E$53,4,false))=false,vlookup(A47,'.BVOL Index Settlement'!$B$22:$E$53,4,false),"")</f>
        <v/>
      </c>
    </row>
    <row r="48">
      <c r="A48" s="25">
        <f>'.BVOL Index Data'!B48</f>
        <v>42407.5</v>
      </c>
      <c r="B48" s="11">
        <f>vlookup(A48,'.BVOL Index Data'!$B$9:$C$209,2,false)/100</f>
        <v>0.6288</v>
      </c>
      <c r="C48" s="8" t="str">
        <f>if(iserror(vlookup(A48,'.BVOL Index Settlement'!$B$22:$E$53,4,false))=false,vlookup(A48,'.BVOL Index Settlement'!$B$22:$E$53,4,false),"")</f>
        <v/>
      </c>
    </row>
    <row r="49">
      <c r="A49" s="25">
        <f>'.BVOL Index Data'!B49</f>
        <v>42406.5</v>
      </c>
      <c r="B49" s="11">
        <f>vlookup(A49,'.BVOL Index Data'!$B$9:$C$209,2,false)/100</f>
        <v>0.6322</v>
      </c>
      <c r="C49" s="8" t="str">
        <f>if(iserror(vlookup(A49,'.BVOL Index Settlement'!$B$22:$E$53,4,false))=false,vlookup(A49,'.BVOL Index Settlement'!$B$22:$E$53,4,false),"")</f>
        <v/>
      </c>
    </row>
    <row r="50">
      <c r="A50" s="25">
        <f>'.BVOL Index Data'!B50</f>
        <v>42405.5</v>
      </c>
      <c r="B50" s="11">
        <f>vlookup(A50,'.BVOL Index Data'!$B$9:$C$209,2,false)/100</f>
        <v>0.651</v>
      </c>
      <c r="C50" s="8" t="str">
        <f>if(iserror(vlookup(A50,'.BVOL Index Settlement'!$B$22:$E$53,4,false))=false,vlookup(A50,'.BVOL Index Settlement'!$B$22:$E$53,4,false),"")</f>
        <v/>
      </c>
    </row>
    <row r="51">
      <c r="A51" s="25">
        <f>'.BVOL Index Data'!B51</f>
        <v>42404.5</v>
      </c>
      <c r="B51" s="11">
        <f>vlookup(A51,'.BVOL Index Data'!$B$9:$C$209,2,false)/100</f>
        <v>0.6314</v>
      </c>
      <c r="C51" s="8" t="str">
        <f>if(iserror(vlookup(A51,'.BVOL Index Settlement'!$B$22:$E$53,4,false))=false,vlookup(A51,'.BVOL Index Settlement'!$B$22:$E$53,4,false),"")</f>
        <v/>
      </c>
    </row>
    <row r="52">
      <c r="A52" s="25">
        <f>'.BVOL Index Data'!B52</f>
        <v>42403.5</v>
      </c>
      <c r="B52" s="11">
        <f>vlookup(A52,'.BVOL Index Data'!$B$9:$C$209,2,false)/100</f>
        <v>0.6312</v>
      </c>
      <c r="C52" s="8" t="str">
        <f>if(iserror(vlookup(A52,'.BVOL Index Settlement'!$B$22:$E$53,4,false))=false,vlookup(A52,'.BVOL Index Settlement'!$B$22:$E$53,4,false),"")</f>
        <v/>
      </c>
    </row>
    <row r="53">
      <c r="A53" s="25">
        <f>'.BVOL Index Data'!B53</f>
        <v>42402.5</v>
      </c>
      <c r="B53" s="11">
        <f>vlookup(A53,'.BVOL Index Data'!$B$9:$C$209,2,false)/100</f>
        <v>0.6315</v>
      </c>
      <c r="C53" s="8" t="str">
        <f>if(iserror(vlookup(A53,'.BVOL Index Settlement'!$B$22:$E$53,4,false))=false,vlookup(A53,'.BVOL Index Settlement'!$B$22:$E$53,4,false),"")</f>
        <v/>
      </c>
    </row>
    <row r="54">
      <c r="A54" s="25">
        <f>'.BVOL Index Data'!B54</f>
        <v>42401.5</v>
      </c>
      <c r="B54" s="11">
        <f>vlookup(A54,'.BVOL Index Data'!$B$9:$C$209,2,false)/100</f>
        <v>0.6314</v>
      </c>
      <c r="C54" s="8" t="str">
        <f>if(iserror(vlookup(A54,'.BVOL Index Settlement'!$B$22:$E$53,4,false))=false,vlookup(A54,'.BVOL Index Settlement'!$B$22:$E$53,4,false),"")</f>
        <v/>
      </c>
    </row>
    <row r="55">
      <c r="A55" s="25">
        <f>'.BVOL Index Data'!B55</f>
        <v>42400.5</v>
      </c>
      <c r="B55" s="11">
        <f>vlookup(A55,'.BVOL Index Data'!$B$9:$C$209,2,false)/100</f>
        <v>0.6323</v>
      </c>
      <c r="C55" s="8" t="str">
        <f>if(iserror(vlookup(A55,'.BVOL Index Settlement'!$B$22:$E$53,4,false))=false,vlookup(A55,'.BVOL Index Settlement'!$B$22:$E$53,4,false),"")</f>
        <v/>
      </c>
    </row>
    <row r="56">
      <c r="A56" s="25">
        <f>'.BVOL Index Data'!B56</f>
        <v>42399.5</v>
      </c>
      <c r="B56" s="11">
        <f>vlookup(A56,'.BVOL Index Data'!$B$9:$C$209,2,false)/100</f>
        <v>0.6374</v>
      </c>
      <c r="C56" s="8" t="str">
        <f>if(iserror(vlookup(A56,'.BVOL Index Settlement'!$B$22:$E$53,4,false))=false,vlookup(A56,'.BVOL Index Settlement'!$B$22:$E$53,4,false),"")</f>
        <v/>
      </c>
    </row>
    <row r="57">
      <c r="A57" s="25">
        <f>'.BVOL Index Data'!B57</f>
        <v>42398.5</v>
      </c>
      <c r="B57" s="11">
        <f>vlookup(A57,'.BVOL Index Data'!$B$9:$C$209,2,false)/100</f>
        <v>0.6392</v>
      </c>
      <c r="C57" s="8" t="str">
        <f>if(iserror(vlookup(A57,'.BVOL Index Settlement'!$B$22:$E$53,4,false))=false,vlookup(A57,'.BVOL Index Settlement'!$B$22:$E$53,4,false),"")</f>
        <v/>
      </c>
    </row>
    <row r="58">
      <c r="A58" s="25">
        <f>'.BVOL Index Data'!B58</f>
        <v>42397.5</v>
      </c>
      <c r="B58" s="11">
        <f>vlookup(A58,'.BVOL Index Data'!$B$9:$C$209,2,false)/100</f>
        <v>0.6456</v>
      </c>
      <c r="C58" s="8" t="str">
        <f>if(iserror(vlookup(A58,'.BVOL Index Settlement'!$B$22:$E$53,4,false))=false,vlookup(A58,'.BVOL Index Settlement'!$B$22:$E$53,4,false),"")</f>
        <v/>
      </c>
    </row>
    <row r="59">
      <c r="A59" s="25">
        <f>'.BVOL Index Data'!B59</f>
        <v>42396.5</v>
      </c>
      <c r="B59" s="11">
        <f>vlookup(A59,'.BVOL Index Data'!$B$9:$C$209,2,false)/100</f>
        <v>0.6379</v>
      </c>
      <c r="C59" s="8" t="str">
        <f>if(iserror(vlookup(A59,'.BVOL Index Settlement'!$B$22:$E$53,4,false))=false,vlookup(A59,'.BVOL Index Settlement'!$B$22:$E$53,4,false),"")</f>
        <v/>
      </c>
    </row>
    <row r="60">
      <c r="A60" s="25">
        <f>'.BVOL Index Data'!B60</f>
        <v>42395.5</v>
      </c>
      <c r="B60" s="11">
        <f>vlookup(A60,'.BVOL Index Data'!$B$9:$C$209,2,false)/100</f>
        <v>0.6391</v>
      </c>
      <c r="C60" s="8" t="str">
        <f>if(iserror(vlookup(A60,'.BVOL Index Settlement'!$B$22:$E$53,4,false))=false,vlookup(A60,'.BVOL Index Settlement'!$B$22:$E$53,4,false),"")</f>
        <v/>
      </c>
    </row>
    <row r="61">
      <c r="A61" s="25">
        <f>'.BVOL Index Data'!B61</f>
        <v>42394.5</v>
      </c>
      <c r="B61" s="11">
        <f>vlookup(A61,'.BVOL Index Data'!$B$9:$C$209,2,false)/100</f>
        <v>0.6394</v>
      </c>
      <c r="C61" s="8" t="str">
        <f>if(iserror(vlookup(A61,'.BVOL Index Settlement'!$B$22:$E$53,4,false))=false,vlookup(A61,'.BVOL Index Settlement'!$B$22:$E$53,4,false),"")</f>
        <v/>
      </c>
    </row>
    <row r="62">
      <c r="A62" s="25">
        <f>'.BVOL Index Data'!B62</f>
        <v>42393.5</v>
      </c>
      <c r="B62" s="11">
        <f>vlookup(A62,'.BVOL Index Data'!$B$9:$C$209,2,false)/100</f>
        <v>0.6722</v>
      </c>
      <c r="C62" s="8" t="str">
        <f>if(iserror(vlookup(A62,'.BVOL Index Settlement'!$B$22:$E$53,4,false))=false,vlookup(A62,'.BVOL Index Settlement'!$B$22:$E$53,4,false),"")</f>
        <v/>
      </c>
    </row>
    <row r="63">
      <c r="A63" s="25">
        <f>'.BVOL Index Data'!B63</f>
        <v>42392.5</v>
      </c>
      <c r="B63" s="11">
        <f>vlookup(A63,'.BVOL Index Data'!$B$9:$C$209,2,false)/100</f>
        <v>0.6639</v>
      </c>
      <c r="C63" s="8" t="str">
        <f>if(iserror(vlookup(A63,'.BVOL Index Settlement'!$B$22:$E$53,4,false))=false,vlookup(A63,'.BVOL Index Settlement'!$B$22:$E$53,4,false),"")</f>
        <v/>
      </c>
    </row>
    <row r="64">
      <c r="A64" s="25">
        <f>'.BVOL Index Data'!B64</f>
        <v>42391.5</v>
      </c>
      <c r="B64" s="11">
        <f>vlookup(A64,'.BVOL Index Data'!$B$9:$C$209,2,false)/100</f>
        <v>0.6797</v>
      </c>
      <c r="C64" s="8" t="str">
        <f>if(iserror(vlookup(A64,'.BVOL Index Settlement'!$B$22:$E$53,4,false))=false,vlookup(A64,'.BVOL Index Settlement'!$B$22:$E$53,4,false),"")</f>
        <v/>
      </c>
    </row>
    <row r="65">
      <c r="A65" s="25">
        <f>'.BVOL Index Data'!B65</f>
        <v>42390.5</v>
      </c>
      <c r="B65" s="11">
        <f>vlookup(A65,'.BVOL Index Data'!$B$9:$C$209,2,false)/100</f>
        <v>0.6566</v>
      </c>
      <c r="C65" s="8" t="str">
        <f>if(iserror(vlookup(A65,'.BVOL Index Settlement'!$B$22:$E$53,4,false))=false,vlookup(A65,'.BVOL Index Settlement'!$B$22:$E$53,4,false),"")</f>
        <v/>
      </c>
    </row>
    <row r="66">
      <c r="A66" s="25">
        <f>'.BVOL Index Data'!B66</f>
        <v>42389.5</v>
      </c>
      <c r="B66" s="11">
        <f>vlookup(A66,'.BVOL Index Data'!$B$9:$C$209,2,false)/100</f>
        <v>0.5574</v>
      </c>
      <c r="C66" s="8" t="str">
        <f>if(iserror(vlookup(A66,'.BVOL Index Settlement'!$B$22:$E$53,4,false))=false,vlookup(A66,'.BVOL Index Settlement'!$B$22:$E$53,4,false),"")</f>
        <v/>
      </c>
    </row>
    <row r="67">
      <c r="A67" s="25">
        <f>'.BVOL Index Data'!B67</f>
        <v>42388.5</v>
      </c>
      <c r="B67" s="11">
        <f>vlookup(A67,'.BVOL Index Data'!$B$9:$C$209,2,false)/100</f>
        <v>0.571</v>
      </c>
      <c r="C67" s="8" t="str">
        <f>if(iserror(vlookup(A67,'.BVOL Index Settlement'!$B$22:$E$53,4,false))=false,vlookup(A67,'.BVOL Index Settlement'!$B$22:$E$53,4,false),"")</f>
        <v/>
      </c>
    </row>
    <row r="68">
      <c r="A68" s="25">
        <f>'.BVOL Index Data'!B68</f>
        <v>42387.5</v>
      </c>
      <c r="B68" s="11">
        <f>vlookup(A68,'.BVOL Index Data'!$B$9:$C$209,2,false)/100</f>
        <v>0.5695</v>
      </c>
      <c r="C68" s="8" t="str">
        <f>if(iserror(vlookup(A68,'.BVOL Index Settlement'!$B$22:$E$53,4,false))=false,vlookup(A68,'.BVOL Index Settlement'!$B$22:$E$53,4,false),"")</f>
        <v/>
      </c>
    </row>
    <row r="69">
      <c r="A69" s="25">
        <f>'.BVOL Index Data'!B69</f>
        <v>42386.5</v>
      </c>
      <c r="B69" s="11">
        <f>vlookup(A69,'.BVOL Index Data'!$B$9:$C$209,2,false)/100</f>
        <v>0.5725</v>
      </c>
      <c r="C69" s="8" t="str">
        <f>if(iserror(vlookup(A69,'.BVOL Index Settlement'!$B$22:$E$53,4,false))=false,vlookup(A69,'.BVOL Index Settlement'!$B$22:$E$53,4,false),"")</f>
        <v/>
      </c>
    </row>
    <row r="70">
      <c r="A70" s="25">
        <f>'.BVOL Index Data'!B70</f>
        <v>42385.5</v>
      </c>
      <c r="B70" s="11">
        <f>vlookup(A70,'.BVOL Index Data'!$B$9:$C$209,2,false)/100</f>
        <v>0.5556</v>
      </c>
      <c r="C70" s="8" t="str">
        <f>if(iserror(vlookup(A70,'.BVOL Index Settlement'!$B$22:$E$53,4,false))=false,vlookup(A70,'.BVOL Index Settlement'!$B$22:$E$53,4,false),"")</f>
        <v/>
      </c>
    </row>
    <row r="71">
      <c r="A71" s="25">
        <f>'.BVOL Index Data'!B71</f>
        <v>42384.5</v>
      </c>
      <c r="B71" s="11">
        <f>vlookup(A71,'.BVOL Index Data'!$B$9:$C$209,2,false)/100</f>
        <v>0.4398</v>
      </c>
      <c r="C71" s="8" t="str">
        <f>if(iserror(vlookup(A71,'.BVOL Index Settlement'!$B$22:$E$53,4,false))=false,vlookup(A71,'.BVOL Index Settlement'!$B$22:$E$53,4,false),"")</f>
        <v/>
      </c>
    </row>
    <row r="72">
      <c r="A72" s="25">
        <f>'.BVOL Index Data'!B72</f>
        <v>42383.5</v>
      </c>
      <c r="B72" s="11">
        <f>vlookup(A72,'.BVOL Index Data'!$B$9:$C$209,2,false)/100</f>
        <v>0.4139</v>
      </c>
      <c r="C72" s="8" t="str">
        <f>if(iserror(vlookup(A72,'.BVOL Index Settlement'!$B$22:$E$53,4,false))=false,vlookup(A72,'.BVOL Index Settlement'!$B$22:$E$53,4,false),"")</f>
        <v/>
      </c>
    </row>
    <row r="73">
      <c r="A73" s="25">
        <f>'.BVOL Index Data'!B73</f>
        <v>42382.5</v>
      </c>
      <c r="B73" s="11">
        <f>vlookup(A73,'.BVOL Index Data'!$B$9:$C$209,2,false)/100</f>
        <v>0.4242</v>
      </c>
      <c r="C73" s="8" t="str">
        <f>if(iserror(vlookup(A73,'.BVOL Index Settlement'!$B$22:$E$53,4,false))=false,vlookup(A73,'.BVOL Index Settlement'!$B$22:$E$53,4,false),"")</f>
        <v/>
      </c>
    </row>
    <row r="74">
      <c r="A74" s="25">
        <f>'.BVOL Index Data'!B74</f>
        <v>42381.5</v>
      </c>
      <c r="B74" s="11">
        <f>vlookup(A74,'.BVOL Index Data'!$B$9:$C$209,2,false)/100</f>
        <v>0.4045</v>
      </c>
      <c r="C74" s="8" t="str">
        <f>if(iserror(vlookup(A74,'.BVOL Index Settlement'!$B$22:$E$53,4,false))=false,vlookup(A74,'.BVOL Index Settlement'!$B$22:$E$53,4,false),"")</f>
        <v/>
      </c>
    </row>
    <row r="75">
      <c r="A75" s="25">
        <f>'.BVOL Index Data'!B75</f>
        <v>42380.5</v>
      </c>
      <c r="B75" s="11">
        <f>vlookup(A75,'.BVOL Index Data'!$B$9:$C$209,2,false)/100</f>
        <v>0.4048</v>
      </c>
      <c r="C75" s="8" t="str">
        <f>if(iserror(vlookup(A75,'.BVOL Index Settlement'!$B$22:$E$53,4,false))=false,vlookup(A75,'.BVOL Index Settlement'!$B$22:$E$53,4,false),"")</f>
        <v/>
      </c>
    </row>
    <row r="76">
      <c r="A76" s="25">
        <f>'.BVOL Index Data'!B76</f>
        <v>42379.5</v>
      </c>
      <c r="B76" s="11">
        <f>vlookup(A76,'.BVOL Index Data'!$B$9:$C$209,2,false)/100</f>
        <v>0.4057</v>
      </c>
      <c r="C76" s="8" t="str">
        <f>if(iserror(vlookup(A76,'.BVOL Index Settlement'!$B$22:$E$53,4,false))=false,vlookup(A76,'.BVOL Index Settlement'!$B$22:$E$53,4,false),"")</f>
        <v/>
      </c>
    </row>
    <row r="77">
      <c r="A77" s="25">
        <f>'.BVOL Index Data'!B77</f>
        <v>42378.5</v>
      </c>
      <c r="B77" s="11">
        <f>vlookup(A77,'.BVOL Index Data'!$B$9:$C$209,2,false)/100</f>
        <v>0.432</v>
      </c>
      <c r="C77" s="8" t="str">
        <f>if(iserror(vlookup(A77,'.BVOL Index Settlement'!$B$22:$E$53,4,false))=false,vlookup(A77,'.BVOL Index Settlement'!$B$22:$E$53,4,false),"")</f>
        <v/>
      </c>
    </row>
    <row r="78">
      <c r="A78" s="25">
        <f>'.BVOL Index Data'!B78</f>
        <v>42377.5</v>
      </c>
      <c r="B78" s="11">
        <f>vlookup(A78,'.BVOL Index Data'!$B$9:$C$209,2,false)/100</f>
        <v>0.434</v>
      </c>
      <c r="C78" s="8" t="str">
        <f>if(iserror(vlookup(A78,'.BVOL Index Settlement'!$B$22:$E$53,4,false))=false,vlookup(A78,'.BVOL Index Settlement'!$B$22:$E$53,4,false),"")</f>
        <v/>
      </c>
    </row>
    <row r="79">
      <c r="A79" s="25">
        <f>'.BVOL Index Data'!B79</f>
        <v>42376.5</v>
      </c>
      <c r="B79" s="11">
        <f>vlookup(A79,'.BVOL Index Data'!$B$9:$C$209,2,false)/100</f>
        <v>0.48</v>
      </c>
      <c r="C79" s="8" t="str">
        <f>if(iserror(vlookup(A79,'.BVOL Index Settlement'!$B$22:$E$53,4,false))=false,vlookup(A79,'.BVOL Index Settlement'!$B$22:$E$53,4,false),"")</f>
        <v/>
      </c>
    </row>
    <row r="80">
      <c r="A80" s="25">
        <f>'.BVOL Index Data'!B80</f>
        <v>42375.5</v>
      </c>
      <c r="B80" s="11">
        <f>vlookup(A80,'.BVOL Index Data'!$B$9:$C$209,2,false)/100</f>
        <v>0.4538</v>
      </c>
      <c r="C80" s="8" t="str">
        <f>if(iserror(vlookup(A80,'.BVOL Index Settlement'!$B$22:$E$53,4,false))=false,vlookup(A80,'.BVOL Index Settlement'!$B$22:$E$53,4,false),"")</f>
        <v/>
      </c>
    </row>
    <row r="81">
      <c r="A81" s="25">
        <f>'.BVOL Index Data'!B81</f>
        <v>42374.5</v>
      </c>
      <c r="B81" s="11">
        <f>vlookup(A81,'.BVOL Index Data'!$B$9:$C$209,2,false)/100</f>
        <v>0.4537</v>
      </c>
      <c r="C81" s="8" t="str">
        <f>if(iserror(vlookup(A81,'.BVOL Index Settlement'!$B$22:$E$53,4,false))=false,vlookup(A81,'.BVOL Index Settlement'!$B$22:$E$53,4,false),"")</f>
        <v/>
      </c>
    </row>
    <row r="82">
      <c r="A82" s="25">
        <f>'.BVOL Index Data'!B82</f>
        <v>42373.5</v>
      </c>
      <c r="B82" s="11">
        <f>vlookup(A82,'.BVOL Index Data'!$B$9:$C$209,2,false)/100</f>
        <v>0.4695</v>
      </c>
      <c r="C82" s="8" t="str">
        <f>if(iserror(vlookup(A82,'.BVOL Index Settlement'!$B$22:$E$53,4,false))=false,vlookup(A82,'.BVOL Index Settlement'!$B$22:$E$53,4,false),"")</f>
        <v/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3.14"/>
  </cols>
  <sheetData>
    <row r="1">
      <c r="D1" s="4"/>
      <c r="E1" s="4"/>
    </row>
    <row r="2">
      <c r="D2" s="4"/>
      <c r="E2" s="4"/>
    </row>
    <row r="3">
      <c r="D3" s="4"/>
      <c r="E3" s="4"/>
    </row>
    <row r="4">
      <c r="D4" s="1" t="s">
        <v>47</v>
      </c>
      <c r="E4" s="4"/>
    </row>
    <row r="5">
      <c r="D5" s="2" t="s">
        <v>48</v>
      </c>
      <c r="E5" s="4"/>
    </row>
    <row r="6">
      <c r="D6" s="4"/>
      <c r="E6" s="4"/>
    </row>
    <row r="7">
      <c r="D7" s="4"/>
      <c r="E7" s="4"/>
    </row>
    <row r="8">
      <c r="D8" s="4"/>
      <c r="E8" s="4"/>
    </row>
    <row r="9">
      <c r="A9" s="24" t="str">
        <f>ImportRealtimeJSON("https://www.bitmex.com/api/v1/trade?symbol=.BVOL&amp;count=200&amp;reverse=1&amp;columns=price")</f>
        <v>Symbol</v>
      </c>
      <c r="B9" s="10" t="s">
        <v>27</v>
      </c>
      <c r="C9" s="10" t="s">
        <v>28</v>
      </c>
      <c r="D9" s="6"/>
      <c r="E9" s="6"/>
    </row>
    <row r="10">
      <c r="A10" s="8" t="s">
        <v>51</v>
      </c>
      <c r="B10" s="25">
        <v>42445.5</v>
      </c>
      <c r="C10" s="9" t="s">
        <v>52</v>
      </c>
      <c r="D10" s="26"/>
    </row>
    <row r="11">
      <c r="A11" s="8" t="s">
        <v>51</v>
      </c>
      <c r="B11" s="25">
        <v>42444.5</v>
      </c>
      <c r="C11" s="8" t="s">
        <v>53</v>
      </c>
      <c r="D11" s="26"/>
    </row>
    <row r="12">
      <c r="A12" s="8" t="s">
        <v>51</v>
      </c>
      <c r="B12" s="25">
        <v>42443.5</v>
      </c>
      <c r="C12" s="8" t="s">
        <v>55</v>
      </c>
      <c r="D12" s="26"/>
    </row>
    <row r="13">
      <c r="A13" s="8" t="s">
        <v>51</v>
      </c>
      <c r="B13" s="25">
        <v>42442.5</v>
      </c>
      <c r="C13" s="8" t="s">
        <v>56</v>
      </c>
      <c r="D13" s="26"/>
    </row>
    <row r="14">
      <c r="A14" s="8" t="s">
        <v>51</v>
      </c>
      <c r="B14" s="25">
        <v>42441.5</v>
      </c>
      <c r="C14" s="8" t="s">
        <v>57</v>
      </c>
      <c r="D14" s="26"/>
    </row>
    <row r="15">
      <c r="A15" s="8" t="s">
        <v>51</v>
      </c>
      <c r="B15" s="25">
        <v>42440.5</v>
      </c>
      <c r="C15" s="8" t="s">
        <v>58</v>
      </c>
      <c r="D15" s="26"/>
    </row>
    <row r="16">
      <c r="A16" s="8" t="s">
        <v>51</v>
      </c>
      <c r="B16" s="25">
        <v>42439.5</v>
      </c>
      <c r="C16" s="8" t="s">
        <v>59</v>
      </c>
      <c r="D16" s="26"/>
    </row>
    <row r="17">
      <c r="A17" s="8" t="s">
        <v>51</v>
      </c>
      <c r="B17" s="25">
        <v>42438.5</v>
      </c>
      <c r="C17" s="8" t="s">
        <v>61</v>
      </c>
      <c r="D17" s="26"/>
    </row>
    <row r="18">
      <c r="A18" s="8" t="s">
        <v>51</v>
      </c>
      <c r="B18" s="25">
        <v>42437.5</v>
      </c>
      <c r="C18" s="8" t="s">
        <v>62</v>
      </c>
      <c r="D18" s="26"/>
    </row>
    <row r="19">
      <c r="A19" s="8" t="s">
        <v>51</v>
      </c>
      <c r="B19" s="25">
        <v>42436.5</v>
      </c>
      <c r="C19" s="8" t="s">
        <v>63</v>
      </c>
      <c r="D19" s="26"/>
    </row>
    <row r="20">
      <c r="A20" s="8" t="s">
        <v>51</v>
      </c>
      <c r="B20" s="25">
        <v>42435.5</v>
      </c>
      <c r="C20" s="8" t="s">
        <v>64</v>
      </c>
      <c r="D20" s="26"/>
    </row>
    <row r="21">
      <c r="A21" s="8" t="s">
        <v>51</v>
      </c>
      <c r="B21" s="25">
        <v>42434.5</v>
      </c>
      <c r="C21" s="8" t="s">
        <v>65</v>
      </c>
      <c r="D21" s="26"/>
    </row>
    <row r="22">
      <c r="A22" s="8" t="s">
        <v>51</v>
      </c>
      <c r="B22" s="25">
        <v>42433.5</v>
      </c>
      <c r="C22" s="8" t="s">
        <v>66</v>
      </c>
      <c r="D22" s="26"/>
    </row>
    <row r="23">
      <c r="A23" s="8" t="s">
        <v>51</v>
      </c>
      <c r="B23" s="25">
        <v>42432.5</v>
      </c>
      <c r="C23" s="8" t="s">
        <v>67</v>
      </c>
      <c r="D23" s="26"/>
    </row>
    <row r="24">
      <c r="A24" s="8" t="s">
        <v>51</v>
      </c>
      <c r="B24" s="25">
        <v>42431.5</v>
      </c>
      <c r="C24" s="8" t="s">
        <v>68</v>
      </c>
      <c r="D24" s="26"/>
    </row>
    <row r="25">
      <c r="A25" s="8" t="s">
        <v>51</v>
      </c>
      <c r="B25" s="25">
        <v>42430.5</v>
      </c>
      <c r="C25" s="8" t="s">
        <v>69</v>
      </c>
      <c r="D25" s="26"/>
    </row>
    <row r="26">
      <c r="A26" s="8" t="s">
        <v>51</v>
      </c>
      <c r="B26" s="25">
        <v>42429.5</v>
      </c>
      <c r="C26" s="8" t="s">
        <v>70</v>
      </c>
      <c r="D26" s="26"/>
    </row>
    <row r="27">
      <c r="A27" s="8" t="s">
        <v>51</v>
      </c>
      <c r="B27" s="25">
        <v>42428.5</v>
      </c>
      <c r="C27" s="8" t="s">
        <v>63</v>
      </c>
      <c r="D27" s="26"/>
    </row>
    <row r="28">
      <c r="A28" s="8" t="s">
        <v>51</v>
      </c>
      <c r="B28" s="25">
        <v>42427.5</v>
      </c>
      <c r="C28" s="8" t="s">
        <v>71</v>
      </c>
      <c r="D28" s="26"/>
    </row>
    <row r="29">
      <c r="A29" s="8" t="s">
        <v>51</v>
      </c>
      <c r="B29" s="25">
        <v>42426.5</v>
      </c>
      <c r="C29" s="8" t="s">
        <v>72</v>
      </c>
      <c r="D29" s="26"/>
    </row>
    <row r="30">
      <c r="A30" s="8" t="s">
        <v>51</v>
      </c>
      <c r="B30" s="25">
        <v>42425.5</v>
      </c>
      <c r="C30" s="8" t="s">
        <v>73</v>
      </c>
      <c r="D30" s="26"/>
    </row>
    <row r="31">
      <c r="A31" s="8" t="s">
        <v>51</v>
      </c>
      <c r="B31" s="25">
        <v>42424.5</v>
      </c>
      <c r="C31" s="8" t="s">
        <v>74</v>
      </c>
      <c r="D31" s="26"/>
    </row>
    <row r="32">
      <c r="A32" s="8" t="s">
        <v>51</v>
      </c>
      <c r="B32" s="25">
        <v>42423.5</v>
      </c>
      <c r="C32" s="8" t="s">
        <v>75</v>
      </c>
      <c r="D32" s="26"/>
    </row>
    <row r="33">
      <c r="A33" s="8" t="s">
        <v>51</v>
      </c>
      <c r="B33" s="25">
        <v>42422.5</v>
      </c>
      <c r="C33" s="8" t="s">
        <v>76</v>
      </c>
      <c r="D33" s="26"/>
    </row>
    <row r="34">
      <c r="A34" s="8" t="s">
        <v>51</v>
      </c>
      <c r="B34" s="25">
        <v>42421.5</v>
      </c>
      <c r="C34" s="8" t="s">
        <v>77</v>
      </c>
      <c r="D34" s="26"/>
    </row>
    <row r="35">
      <c r="A35" s="8" t="s">
        <v>51</v>
      </c>
      <c r="B35" s="25">
        <v>42420.5</v>
      </c>
      <c r="C35" s="8" t="s">
        <v>78</v>
      </c>
      <c r="D35" s="26"/>
    </row>
    <row r="36">
      <c r="A36" s="8" t="s">
        <v>51</v>
      </c>
      <c r="B36" s="25">
        <v>42419.5</v>
      </c>
      <c r="C36" s="8" t="s">
        <v>79</v>
      </c>
      <c r="D36" s="26"/>
    </row>
    <row r="37">
      <c r="A37" s="8" t="s">
        <v>51</v>
      </c>
      <c r="B37" s="25">
        <v>42418.5</v>
      </c>
      <c r="C37" s="8" t="s">
        <v>80</v>
      </c>
      <c r="D37" s="26"/>
    </row>
    <row r="38">
      <c r="A38" s="8" t="s">
        <v>51</v>
      </c>
      <c r="B38" s="25">
        <v>42417.5</v>
      </c>
      <c r="C38" s="8" t="s">
        <v>81</v>
      </c>
      <c r="D38" s="26"/>
    </row>
    <row r="39">
      <c r="A39" s="8" t="s">
        <v>51</v>
      </c>
      <c r="B39" s="25">
        <v>42416.5</v>
      </c>
      <c r="C39" s="8" t="s">
        <v>82</v>
      </c>
      <c r="D39" s="26"/>
    </row>
    <row r="40">
      <c r="A40" s="8" t="s">
        <v>51</v>
      </c>
      <c r="B40" s="25">
        <v>42415.5</v>
      </c>
      <c r="C40" s="8" t="s">
        <v>83</v>
      </c>
      <c r="D40" s="26"/>
    </row>
    <row r="41">
      <c r="A41" s="8" t="s">
        <v>51</v>
      </c>
      <c r="B41" s="25">
        <v>42414.5</v>
      </c>
      <c r="C41" s="8" t="s">
        <v>85</v>
      </c>
      <c r="D41" s="26"/>
    </row>
    <row r="42">
      <c r="A42" s="8" t="s">
        <v>51</v>
      </c>
      <c r="B42" s="25">
        <v>42413.5</v>
      </c>
      <c r="C42" s="8" t="s">
        <v>86</v>
      </c>
      <c r="D42" s="26"/>
    </row>
    <row r="43">
      <c r="A43" s="8" t="s">
        <v>51</v>
      </c>
      <c r="B43" s="25">
        <v>42412.5</v>
      </c>
      <c r="C43" s="8" t="s">
        <v>87</v>
      </c>
      <c r="D43" s="26"/>
    </row>
    <row r="44">
      <c r="A44" s="8" t="s">
        <v>51</v>
      </c>
      <c r="B44" s="25">
        <v>42411.5</v>
      </c>
      <c r="C44" s="8" t="s">
        <v>89</v>
      </c>
      <c r="D44" s="26"/>
    </row>
    <row r="45">
      <c r="A45" s="8" t="s">
        <v>51</v>
      </c>
      <c r="B45" s="25">
        <v>42410.5</v>
      </c>
      <c r="C45" s="8" t="s">
        <v>90</v>
      </c>
      <c r="D45" s="26"/>
    </row>
    <row r="46">
      <c r="A46" s="8" t="s">
        <v>51</v>
      </c>
      <c r="B46" s="25">
        <v>42409.5</v>
      </c>
      <c r="C46" s="8" t="s">
        <v>91</v>
      </c>
      <c r="D46" s="26"/>
    </row>
    <row r="47">
      <c r="A47" s="8" t="s">
        <v>51</v>
      </c>
      <c r="B47" s="25">
        <v>42408.5</v>
      </c>
      <c r="C47" s="8" t="s">
        <v>92</v>
      </c>
      <c r="D47" s="26"/>
    </row>
    <row r="48">
      <c r="A48" s="8" t="s">
        <v>51</v>
      </c>
      <c r="B48" s="25">
        <v>42407.5</v>
      </c>
      <c r="C48" s="8" t="s">
        <v>93</v>
      </c>
      <c r="D48" s="26"/>
    </row>
    <row r="49">
      <c r="A49" s="8" t="s">
        <v>51</v>
      </c>
      <c r="B49" s="25">
        <v>42406.5</v>
      </c>
      <c r="C49" s="8" t="s">
        <v>94</v>
      </c>
      <c r="D49" s="26"/>
    </row>
    <row r="50">
      <c r="A50" s="8" t="s">
        <v>51</v>
      </c>
      <c r="B50" s="25">
        <v>42405.5</v>
      </c>
      <c r="C50" s="8" t="s">
        <v>95</v>
      </c>
      <c r="D50" s="26"/>
    </row>
    <row r="51">
      <c r="A51" s="8" t="s">
        <v>51</v>
      </c>
      <c r="B51" s="25">
        <v>42404.5</v>
      </c>
      <c r="C51" s="8" t="s">
        <v>96</v>
      </c>
      <c r="D51" s="26"/>
    </row>
    <row r="52">
      <c r="A52" s="8" t="s">
        <v>51</v>
      </c>
      <c r="B52" s="25">
        <v>42403.5</v>
      </c>
      <c r="C52" s="8" t="s">
        <v>90</v>
      </c>
      <c r="D52" s="26"/>
    </row>
    <row r="53">
      <c r="A53" s="8" t="s">
        <v>51</v>
      </c>
      <c r="B53" s="25">
        <v>42402.5</v>
      </c>
      <c r="C53" s="8" t="s">
        <v>97</v>
      </c>
      <c r="D53" s="26"/>
    </row>
    <row r="54">
      <c r="A54" s="8" t="s">
        <v>51</v>
      </c>
      <c r="B54" s="25">
        <v>42401.5</v>
      </c>
      <c r="C54" s="8" t="s">
        <v>96</v>
      </c>
      <c r="D54" s="26"/>
    </row>
    <row r="55">
      <c r="A55" s="8" t="s">
        <v>51</v>
      </c>
      <c r="B55" s="25">
        <v>42400.5</v>
      </c>
      <c r="C55" s="8" t="s">
        <v>98</v>
      </c>
      <c r="D55" s="26"/>
    </row>
    <row r="56">
      <c r="A56" s="8" t="s">
        <v>51</v>
      </c>
      <c r="B56" s="25">
        <v>42399.5</v>
      </c>
      <c r="C56" s="8" t="s">
        <v>99</v>
      </c>
      <c r="D56" s="26"/>
    </row>
    <row r="57">
      <c r="A57" s="8" t="s">
        <v>51</v>
      </c>
      <c r="B57" s="25">
        <v>42398.5</v>
      </c>
      <c r="C57" s="8" t="s">
        <v>100</v>
      </c>
      <c r="D57" s="26"/>
    </row>
    <row r="58">
      <c r="A58" s="8" t="s">
        <v>51</v>
      </c>
      <c r="B58" s="25">
        <v>42397.5</v>
      </c>
      <c r="C58" s="8" t="s">
        <v>101</v>
      </c>
      <c r="D58" s="26"/>
    </row>
    <row r="59">
      <c r="A59" s="8" t="s">
        <v>51</v>
      </c>
      <c r="B59" s="25">
        <v>42396.5</v>
      </c>
      <c r="C59" s="8" t="s">
        <v>102</v>
      </c>
      <c r="D59" s="26"/>
    </row>
    <row r="60">
      <c r="A60" s="8" t="s">
        <v>51</v>
      </c>
      <c r="B60" s="25">
        <v>42395.5</v>
      </c>
      <c r="C60" s="8" t="s">
        <v>103</v>
      </c>
      <c r="D60" s="26"/>
    </row>
    <row r="61">
      <c r="A61" s="8" t="s">
        <v>51</v>
      </c>
      <c r="B61" s="25">
        <v>42394.5</v>
      </c>
      <c r="C61" s="8" t="s">
        <v>104</v>
      </c>
      <c r="D61" s="26"/>
    </row>
    <row r="62">
      <c r="A62" s="8" t="s">
        <v>51</v>
      </c>
      <c r="B62" s="25">
        <v>42393.5</v>
      </c>
      <c r="C62" s="8" t="s">
        <v>105</v>
      </c>
      <c r="D62" s="26"/>
    </row>
    <row r="63">
      <c r="A63" s="8" t="s">
        <v>51</v>
      </c>
      <c r="B63" s="25">
        <v>42392.5</v>
      </c>
      <c r="C63" s="8" t="s">
        <v>106</v>
      </c>
      <c r="D63" s="26"/>
    </row>
    <row r="64">
      <c r="A64" s="8" t="s">
        <v>51</v>
      </c>
      <c r="B64" s="25">
        <v>42391.5</v>
      </c>
      <c r="C64" s="8" t="s">
        <v>108</v>
      </c>
      <c r="D64" s="26"/>
    </row>
    <row r="65">
      <c r="A65" s="8" t="s">
        <v>51</v>
      </c>
      <c r="B65" s="25">
        <v>42390.5</v>
      </c>
      <c r="C65" s="8" t="s">
        <v>109</v>
      </c>
      <c r="D65" s="26"/>
    </row>
    <row r="66">
      <c r="A66" s="8" t="s">
        <v>51</v>
      </c>
      <c r="B66" s="25">
        <v>42389.5</v>
      </c>
      <c r="C66" s="8" t="s">
        <v>110</v>
      </c>
      <c r="D66" s="26"/>
    </row>
    <row r="67">
      <c r="A67" s="8" t="s">
        <v>51</v>
      </c>
      <c r="B67" s="25">
        <v>42388.5</v>
      </c>
      <c r="C67" s="8" t="s">
        <v>111</v>
      </c>
      <c r="D67" s="26"/>
    </row>
    <row r="68">
      <c r="A68" s="8" t="s">
        <v>51</v>
      </c>
      <c r="B68" s="25">
        <v>42387.5</v>
      </c>
      <c r="C68" s="8" t="s">
        <v>112</v>
      </c>
      <c r="D68" s="26"/>
    </row>
    <row r="69">
      <c r="A69" s="8" t="s">
        <v>51</v>
      </c>
      <c r="B69" s="25">
        <v>42386.5</v>
      </c>
      <c r="C69" s="8" t="s">
        <v>113</v>
      </c>
      <c r="D69" s="26"/>
    </row>
    <row r="70">
      <c r="A70" s="8" t="s">
        <v>51</v>
      </c>
      <c r="B70" s="25">
        <v>42385.5</v>
      </c>
      <c r="C70" s="8" t="s">
        <v>114</v>
      </c>
      <c r="D70" s="26"/>
    </row>
    <row r="71">
      <c r="A71" s="8" t="s">
        <v>51</v>
      </c>
      <c r="B71" s="25">
        <v>42384.5</v>
      </c>
      <c r="C71" s="8" t="s">
        <v>115</v>
      </c>
      <c r="D71" s="26"/>
    </row>
    <row r="72">
      <c r="A72" s="8" t="s">
        <v>51</v>
      </c>
      <c r="B72" s="25">
        <v>42383.5</v>
      </c>
      <c r="C72" s="8" t="s">
        <v>116</v>
      </c>
      <c r="D72" s="26"/>
    </row>
    <row r="73">
      <c r="A73" s="8" t="s">
        <v>51</v>
      </c>
      <c r="B73" s="25">
        <v>42382.5</v>
      </c>
      <c r="C73" s="8" t="s">
        <v>117</v>
      </c>
      <c r="D73" s="26"/>
    </row>
    <row r="74">
      <c r="A74" s="8" t="s">
        <v>51</v>
      </c>
      <c r="B74" s="25">
        <v>42381.5</v>
      </c>
      <c r="C74" s="8" t="s">
        <v>118</v>
      </c>
      <c r="D74" s="26"/>
    </row>
    <row r="75">
      <c r="A75" s="8" t="s">
        <v>51</v>
      </c>
      <c r="B75" s="25">
        <v>42380.5</v>
      </c>
      <c r="C75" s="8" t="s">
        <v>119</v>
      </c>
      <c r="D75" s="26"/>
    </row>
    <row r="76">
      <c r="A76" s="8" t="s">
        <v>51</v>
      </c>
      <c r="B76" s="25">
        <v>42379.5</v>
      </c>
      <c r="C76" s="8" t="s">
        <v>120</v>
      </c>
      <c r="D76" s="26"/>
    </row>
    <row r="77">
      <c r="A77" s="8" t="s">
        <v>51</v>
      </c>
      <c r="B77" s="25">
        <v>42378.5</v>
      </c>
      <c r="C77" s="8" t="s">
        <v>121</v>
      </c>
      <c r="D77" s="26"/>
    </row>
    <row r="78">
      <c r="A78" s="8" t="s">
        <v>51</v>
      </c>
      <c r="B78" s="25">
        <v>42377.5</v>
      </c>
      <c r="C78" s="8" t="s">
        <v>122</v>
      </c>
      <c r="D78" s="26"/>
    </row>
    <row r="79">
      <c r="A79" s="8" t="s">
        <v>51</v>
      </c>
      <c r="B79" s="25">
        <v>42376.5</v>
      </c>
      <c r="C79" s="8" t="s">
        <v>123</v>
      </c>
      <c r="D79" s="26"/>
    </row>
    <row r="80">
      <c r="A80" s="8" t="s">
        <v>51</v>
      </c>
      <c r="B80" s="25">
        <v>42375.5</v>
      </c>
      <c r="C80" s="8" t="s">
        <v>124</v>
      </c>
      <c r="D80" s="26"/>
    </row>
    <row r="81">
      <c r="A81" s="8" t="s">
        <v>51</v>
      </c>
      <c r="B81" s="25">
        <v>42374.5</v>
      </c>
      <c r="C81" s="8" t="s">
        <v>125</v>
      </c>
      <c r="D81" s="26"/>
    </row>
    <row r="82">
      <c r="A82" s="8" t="s">
        <v>51</v>
      </c>
      <c r="B82" s="25">
        <v>42373.5</v>
      </c>
      <c r="C82" s="8" t="s">
        <v>126</v>
      </c>
      <c r="D82" s="26"/>
    </row>
    <row r="83">
      <c r="A83" s="8" t="s">
        <v>51</v>
      </c>
      <c r="B83" s="25">
        <v>42372.5</v>
      </c>
      <c r="C83" s="8" t="s">
        <v>127</v>
      </c>
      <c r="D83" s="26"/>
    </row>
    <row r="84">
      <c r="A84" s="8" t="s">
        <v>51</v>
      </c>
      <c r="B84" s="25">
        <v>42371.5</v>
      </c>
      <c r="C84" s="8" t="s">
        <v>128</v>
      </c>
      <c r="D84" s="26"/>
    </row>
    <row r="85">
      <c r="A85" s="8" t="s">
        <v>51</v>
      </c>
      <c r="B85" s="25">
        <v>42370.5</v>
      </c>
      <c r="C85" s="8" t="s">
        <v>129</v>
      </c>
      <c r="D85" s="26"/>
    </row>
    <row r="86">
      <c r="A86" s="8" t="s">
        <v>51</v>
      </c>
      <c r="B86" s="25">
        <v>42369.5</v>
      </c>
      <c r="C86" s="8" t="s">
        <v>130</v>
      </c>
      <c r="D86" s="26"/>
    </row>
    <row r="87">
      <c r="A87" s="8" t="s">
        <v>51</v>
      </c>
      <c r="B87" s="25">
        <v>42368.5</v>
      </c>
      <c r="C87" s="8" t="s">
        <v>131</v>
      </c>
      <c r="D87" s="26"/>
    </row>
    <row r="88">
      <c r="A88" s="8" t="s">
        <v>51</v>
      </c>
      <c r="B88" s="25">
        <v>42367.5</v>
      </c>
      <c r="C88" s="8" t="s">
        <v>132</v>
      </c>
      <c r="D88" s="26"/>
    </row>
    <row r="89">
      <c r="A89" s="8" t="s">
        <v>51</v>
      </c>
      <c r="B89" s="25">
        <v>42366.5</v>
      </c>
      <c r="C89" s="8" t="s">
        <v>133</v>
      </c>
      <c r="D89" s="26"/>
    </row>
    <row r="90">
      <c r="A90" s="8" t="s">
        <v>51</v>
      </c>
      <c r="B90" s="25">
        <v>42365.5</v>
      </c>
      <c r="C90" s="8" t="s">
        <v>134</v>
      </c>
      <c r="D90" s="26"/>
    </row>
    <row r="91">
      <c r="A91" s="8" t="s">
        <v>51</v>
      </c>
      <c r="B91" s="25">
        <v>42364.5</v>
      </c>
      <c r="C91" s="8" t="s">
        <v>135</v>
      </c>
      <c r="D91" s="26"/>
    </row>
    <row r="92">
      <c r="A92" s="8" t="s">
        <v>51</v>
      </c>
      <c r="B92" s="25">
        <v>42363.5</v>
      </c>
      <c r="C92" s="8" t="s">
        <v>136</v>
      </c>
      <c r="D92" s="26"/>
    </row>
    <row r="93">
      <c r="A93" s="8" t="s">
        <v>51</v>
      </c>
      <c r="B93" s="25">
        <v>42362.5</v>
      </c>
      <c r="C93" s="8" t="s">
        <v>137</v>
      </c>
      <c r="D93" s="26"/>
    </row>
    <row r="94">
      <c r="A94" s="8" t="s">
        <v>51</v>
      </c>
      <c r="B94" s="25">
        <v>42361.5</v>
      </c>
      <c r="C94" s="8" t="s">
        <v>138</v>
      </c>
      <c r="D94" s="26"/>
    </row>
    <row r="95">
      <c r="A95" s="8" t="s">
        <v>51</v>
      </c>
      <c r="B95" s="25">
        <v>42360.5</v>
      </c>
      <c r="C95" s="8" t="s">
        <v>139</v>
      </c>
      <c r="D95" s="26"/>
    </row>
    <row r="96">
      <c r="A96" s="8" t="s">
        <v>51</v>
      </c>
      <c r="B96" s="25">
        <v>42359.5</v>
      </c>
      <c r="C96" s="8" t="s">
        <v>140</v>
      </c>
      <c r="D96" s="26"/>
    </row>
    <row r="97">
      <c r="A97" s="8" t="s">
        <v>51</v>
      </c>
      <c r="B97" s="25">
        <v>42358.5</v>
      </c>
      <c r="C97" s="8" t="s">
        <v>141</v>
      </c>
      <c r="D97" s="26"/>
    </row>
    <row r="98">
      <c r="A98" s="8" t="s">
        <v>51</v>
      </c>
      <c r="B98" s="25">
        <v>42357.5</v>
      </c>
      <c r="C98" s="8" t="s">
        <v>142</v>
      </c>
      <c r="D98" s="26"/>
    </row>
    <row r="99">
      <c r="A99" s="8" t="s">
        <v>51</v>
      </c>
      <c r="B99" s="25">
        <v>42356.5</v>
      </c>
      <c r="C99" s="8" t="s">
        <v>143</v>
      </c>
      <c r="D99" s="26"/>
    </row>
    <row r="100">
      <c r="A100" s="8" t="s">
        <v>51</v>
      </c>
      <c r="B100" s="25">
        <v>42355.5</v>
      </c>
      <c r="C100" s="8" t="s">
        <v>144</v>
      </c>
      <c r="D100" s="26"/>
    </row>
    <row r="101">
      <c r="A101" s="8" t="s">
        <v>51</v>
      </c>
      <c r="B101" s="25">
        <v>42354.5</v>
      </c>
      <c r="C101" s="8" t="s">
        <v>145</v>
      </c>
      <c r="D101" s="26"/>
    </row>
    <row r="102">
      <c r="A102" s="8" t="s">
        <v>51</v>
      </c>
      <c r="B102" s="25">
        <v>42353.5</v>
      </c>
      <c r="C102" s="8" t="s">
        <v>146</v>
      </c>
      <c r="D102" s="26"/>
    </row>
    <row r="103">
      <c r="A103" s="8" t="s">
        <v>51</v>
      </c>
      <c r="B103" s="25">
        <v>42352.5</v>
      </c>
      <c r="C103" s="8" t="s">
        <v>147</v>
      </c>
      <c r="D103" s="26"/>
    </row>
    <row r="104">
      <c r="A104" s="8" t="s">
        <v>51</v>
      </c>
      <c r="B104" s="25">
        <v>42351.5</v>
      </c>
      <c r="C104" s="8" t="s">
        <v>148</v>
      </c>
      <c r="D104" s="26"/>
    </row>
    <row r="105">
      <c r="A105" s="8" t="s">
        <v>51</v>
      </c>
      <c r="B105" s="25">
        <v>42350.5</v>
      </c>
      <c r="C105" s="8" t="s">
        <v>149</v>
      </c>
      <c r="D105" s="26"/>
    </row>
    <row r="106">
      <c r="A106" s="8" t="s">
        <v>51</v>
      </c>
      <c r="B106" s="25">
        <v>42349.5</v>
      </c>
      <c r="C106" s="8" t="s">
        <v>150</v>
      </c>
      <c r="D106" s="26"/>
    </row>
    <row r="107">
      <c r="A107" s="8" t="s">
        <v>51</v>
      </c>
      <c r="B107" s="25">
        <v>42348.5</v>
      </c>
      <c r="C107" s="8" t="s">
        <v>151</v>
      </c>
      <c r="D107" s="26"/>
    </row>
    <row r="108">
      <c r="A108" s="8" t="s">
        <v>51</v>
      </c>
      <c r="B108" s="25">
        <v>42347.5</v>
      </c>
      <c r="C108" s="8" t="s">
        <v>152</v>
      </c>
      <c r="D108" s="26"/>
    </row>
    <row r="109">
      <c r="A109" s="8" t="s">
        <v>51</v>
      </c>
      <c r="B109" s="25">
        <v>42346.5</v>
      </c>
      <c r="C109" s="8" t="s">
        <v>153</v>
      </c>
      <c r="D109" s="26"/>
    </row>
    <row r="110">
      <c r="A110" s="8" t="s">
        <v>51</v>
      </c>
      <c r="B110" s="25">
        <v>42345.5</v>
      </c>
      <c r="C110" s="8" t="s">
        <v>154</v>
      </c>
      <c r="D110" s="26"/>
    </row>
    <row r="111">
      <c r="A111" s="8" t="s">
        <v>51</v>
      </c>
      <c r="B111" s="25">
        <v>42344.5</v>
      </c>
      <c r="C111" s="8" t="s">
        <v>155</v>
      </c>
      <c r="D111" s="26"/>
    </row>
    <row r="112">
      <c r="A112" s="8" t="s">
        <v>51</v>
      </c>
      <c r="B112" s="25">
        <v>42343.5</v>
      </c>
      <c r="C112" s="8" t="s">
        <v>156</v>
      </c>
      <c r="D112" s="26"/>
    </row>
    <row r="113">
      <c r="A113" s="8" t="s">
        <v>51</v>
      </c>
      <c r="B113" s="25">
        <v>42342.5</v>
      </c>
      <c r="C113" s="8" t="s">
        <v>158</v>
      </c>
      <c r="D113" s="26"/>
    </row>
    <row r="114">
      <c r="A114" s="8" t="s">
        <v>51</v>
      </c>
      <c r="B114" s="25">
        <v>42341.5</v>
      </c>
      <c r="C114" s="8" t="s">
        <v>159</v>
      </c>
      <c r="D114" s="26"/>
    </row>
    <row r="115">
      <c r="A115" s="8" t="s">
        <v>51</v>
      </c>
      <c r="B115" s="25">
        <v>42340.5</v>
      </c>
      <c r="C115" s="8" t="s">
        <v>160</v>
      </c>
      <c r="D115" s="26"/>
    </row>
    <row r="116">
      <c r="A116" s="8" t="s">
        <v>51</v>
      </c>
      <c r="B116" s="25">
        <v>42339.5</v>
      </c>
      <c r="C116" s="8" t="s">
        <v>161</v>
      </c>
      <c r="D116" s="26"/>
    </row>
    <row r="117">
      <c r="A117" s="8" t="s">
        <v>51</v>
      </c>
      <c r="B117" s="25">
        <v>42338.5</v>
      </c>
      <c r="C117" s="8" t="s">
        <v>162</v>
      </c>
      <c r="D117" s="26"/>
    </row>
    <row r="118">
      <c r="A118" s="8" t="s">
        <v>51</v>
      </c>
      <c r="B118" s="25">
        <v>42337.5</v>
      </c>
      <c r="C118" s="8" t="s">
        <v>163</v>
      </c>
      <c r="D118" s="26"/>
    </row>
    <row r="119">
      <c r="A119" s="8" t="s">
        <v>51</v>
      </c>
      <c r="B119" s="25">
        <v>42336.5</v>
      </c>
      <c r="C119" s="8" t="s">
        <v>164</v>
      </c>
      <c r="D119" s="26"/>
    </row>
    <row r="120">
      <c r="A120" s="8" t="s">
        <v>51</v>
      </c>
      <c r="B120" s="25">
        <v>42335.5</v>
      </c>
      <c r="C120" s="8" t="s">
        <v>165</v>
      </c>
      <c r="D120" s="26"/>
    </row>
    <row r="121">
      <c r="A121" s="8" t="s">
        <v>51</v>
      </c>
      <c r="B121" s="25">
        <v>42334.5</v>
      </c>
      <c r="C121" s="8" t="s">
        <v>166</v>
      </c>
      <c r="D121" s="26"/>
    </row>
    <row r="122">
      <c r="A122" s="8" t="s">
        <v>51</v>
      </c>
      <c r="B122" s="25">
        <v>42333.5</v>
      </c>
      <c r="C122" s="8" t="s">
        <v>167</v>
      </c>
      <c r="D122" s="26"/>
    </row>
    <row r="123">
      <c r="A123" s="8" t="s">
        <v>51</v>
      </c>
      <c r="B123" s="25">
        <v>42332.5</v>
      </c>
      <c r="C123" s="8" t="s">
        <v>168</v>
      </c>
      <c r="D123" s="26"/>
    </row>
    <row r="124">
      <c r="A124" s="8" t="s">
        <v>51</v>
      </c>
      <c r="B124" s="25">
        <v>42331.5</v>
      </c>
      <c r="C124" s="8" t="s">
        <v>169</v>
      </c>
      <c r="D124" s="26"/>
    </row>
    <row r="125">
      <c r="A125" s="8" t="s">
        <v>51</v>
      </c>
      <c r="B125" s="25">
        <v>42330.5</v>
      </c>
      <c r="C125" s="8" t="s">
        <v>170</v>
      </c>
      <c r="D125" s="26"/>
    </row>
    <row r="126">
      <c r="A126" s="8" t="s">
        <v>51</v>
      </c>
      <c r="B126" s="25">
        <v>42329.5</v>
      </c>
      <c r="C126" s="8" t="s">
        <v>171</v>
      </c>
      <c r="D126" s="26"/>
    </row>
    <row r="127">
      <c r="A127" s="8" t="s">
        <v>51</v>
      </c>
      <c r="B127" s="25">
        <v>42328.5</v>
      </c>
      <c r="C127" s="8" t="s">
        <v>172</v>
      </c>
      <c r="D127" s="26"/>
    </row>
    <row r="128">
      <c r="A128" s="8" t="s">
        <v>51</v>
      </c>
      <c r="B128" s="25">
        <v>42327.5</v>
      </c>
      <c r="C128" s="8" t="s">
        <v>173</v>
      </c>
      <c r="D128" s="26"/>
    </row>
    <row r="129">
      <c r="A129" s="8" t="s">
        <v>51</v>
      </c>
      <c r="B129" s="25">
        <v>42326.5</v>
      </c>
      <c r="C129" s="8" t="s">
        <v>173</v>
      </c>
      <c r="D129" s="26"/>
    </row>
    <row r="130">
      <c r="A130" s="8" t="s">
        <v>51</v>
      </c>
      <c r="B130" s="25">
        <v>42325.5</v>
      </c>
      <c r="C130" s="8" t="s">
        <v>174</v>
      </c>
      <c r="D130" s="26"/>
    </row>
    <row r="131">
      <c r="A131" s="8" t="s">
        <v>51</v>
      </c>
      <c r="B131" s="25">
        <v>42324.5</v>
      </c>
      <c r="C131" s="8" t="s">
        <v>175</v>
      </c>
      <c r="D131" s="26"/>
    </row>
    <row r="132">
      <c r="A132" s="8" t="s">
        <v>51</v>
      </c>
      <c r="B132" s="25">
        <v>42323.5</v>
      </c>
      <c r="C132" s="8" t="s">
        <v>176</v>
      </c>
      <c r="D132" s="26"/>
    </row>
    <row r="133">
      <c r="A133" s="8" t="s">
        <v>51</v>
      </c>
      <c r="B133" s="25">
        <v>42322.5</v>
      </c>
      <c r="C133" s="8" t="s">
        <v>177</v>
      </c>
      <c r="D133" s="26"/>
    </row>
    <row r="134">
      <c r="A134" s="8" t="s">
        <v>51</v>
      </c>
      <c r="B134" s="25">
        <v>42321.5</v>
      </c>
      <c r="C134" s="8" t="s">
        <v>178</v>
      </c>
      <c r="D134" s="26"/>
    </row>
    <row r="135">
      <c r="A135" s="8" t="s">
        <v>51</v>
      </c>
      <c r="B135" s="25">
        <v>42320.5</v>
      </c>
      <c r="C135" s="8" t="s">
        <v>179</v>
      </c>
      <c r="D135" s="26"/>
    </row>
    <row r="136">
      <c r="A136" s="8" t="s">
        <v>51</v>
      </c>
      <c r="B136" s="25">
        <v>42319.5</v>
      </c>
      <c r="C136" s="8" t="s">
        <v>180</v>
      </c>
      <c r="D136" s="26"/>
    </row>
    <row r="137">
      <c r="A137" s="8" t="s">
        <v>51</v>
      </c>
      <c r="B137" s="25">
        <v>42318.5</v>
      </c>
      <c r="C137" s="8" t="s">
        <v>181</v>
      </c>
      <c r="D137" s="26"/>
    </row>
    <row r="138">
      <c r="A138" s="8" t="s">
        <v>51</v>
      </c>
      <c r="B138" s="25">
        <v>42317.5</v>
      </c>
      <c r="C138" s="8" t="s">
        <v>182</v>
      </c>
      <c r="D138" s="26"/>
    </row>
    <row r="139">
      <c r="A139" s="8" t="s">
        <v>51</v>
      </c>
      <c r="B139" s="25">
        <v>42316.5</v>
      </c>
      <c r="C139" s="8" t="s">
        <v>183</v>
      </c>
      <c r="D139" s="26"/>
    </row>
    <row r="140">
      <c r="A140" s="8" t="s">
        <v>51</v>
      </c>
      <c r="B140" s="25">
        <v>42315.5</v>
      </c>
      <c r="C140" s="8" t="s">
        <v>184</v>
      </c>
      <c r="D140" s="26"/>
    </row>
    <row r="141">
      <c r="A141" s="8" t="s">
        <v>51</v>
      </c>
      <c r="B141" s="25">
        <v>42314.5</v>
      </c>
      <c r="C141" s="8" t="s">
        <v>185</v>
      </c>
      <c r="D141" s="26"/>
    </row>
    <row r="142">
      <c r="A142" s="8" t="s">
        <v>51</v>
      </c>
      <c r="B142" s="25">
        <v>42313.5</v>
      </c>
      <c r="C142" s="8" t="s">
        <v>186</v>
      </c>
      <c r="D142" s="26"/>
    </row>
    <row r="143">
      <c r="A143" s="8" t="s">
        <v>51</v>
      </c>
      <c r="B143" s="25">
        <v>42312.5</v>
      </c>
      <c r="C143" s="8" t="s">
        <v>187</v>
      </c>
      <c r="D143" s="26"/>
    </row>
    <row r="144">
      <c r="A144" s="8" t="s">
        <v>51</v>
      </c>
      <c r="B144" s="25">
        <v>42311.5</v>
      </c>
      <c r="C144" s="8" t="s">
        <v>189</v>
      </c>
      <c r="D144" s="26"/>
    </row>
    <row r="145">
      <c r="A145" s="8" t="s">
        <v>51</v>
      </c>
      <c r="B145" s="25">
        <v>42310.5</v>
      </c>
      <c r="C145" s="8" t="s">
        <v>190</v>
      </c>
      <c r="D145" s="26"/>
    </row>
    <row r="146">
      <c r="A146" s="8" t="s">
        <v>51</v>
      </c>
      <c r="B146" s="25">
        <v>42309.5</v>
      </c>
      <c r="C146" s="8" t="s">
        <v>191</v>
      </c>
      <c r="D146" s="26"/>
    </row>
    <row r="147">
      <c r="A147" s="8" t="s">
        <v>51</v>
      </c>
      <c r="B147" s="25">
        <v>42308.5</v>
      </c>
      <c r="C147" s="8" t="s">
        <v>192</v>
      </c>
      <c r="D147" s="26"/>
    </row>
    <row r="148">
      <c r="A148" s="8" t="s">
        <v>51</v>
      </c>
      <c r="B148" s="25">
        <v>42307.5</v>
      </c>
      <c r="C148" s="8" t="s">
        <v>193</v>
      </c>
      <c r="D148" s="26"/>
    </row>
    <row r="149">
      <c r="A149" s="8" t="s">
        <v>51</v>
      </c>
      <c r="B149" s="25">
        <v>42306.5</v>
      </c>
      <c r="C149" s="8" t="s">
        <v>194</v>
      </c>
      <c r="D149" s="26"/>
    </row>
    <row r="150">
      <c r="A150" s="8" t="s">
        <v>51</v>
      </c>
      <c r="B150" s="25">
        <v>42305.5</v>
      </c>
      <c r="C150" s="8" t="s">
        <v>195</v>
      </c>
      <c r="D150" s="26"/>
    </row>
    <row r="151">
      <c r="A151" s="8" t="s">
        <v>51</v>
      </c>
      <c r="B151" s="25">
        <v>42304.5</v>
      </c>
      <c r="C151" s="8" t="s">
        <v>196</v>
      </c>
      <c r="D151" s="26"/>
    </row>
    <row r="152">
      <c r="A152" s="8" t="s">
        <v>51</v>
      </c>
      <c r="B152" s="25">
        <v>42303.5</v>
      </c>
      <c r="C152" s="8" t="s">
        <v>197</v>
      </c>
      <c r="D152" s="26"/>
    </row>
    <row r="153">
      <c r="A153" s="8" t="s">
        <v>51</v>
      </c>
      <c r="B153" s="25">
        <v>42302.5</v>
      </c>
      <c r="C153" s="8" t="s">
        <v>198</v>
      </c>
      <c r="D153" s="26"/>
    </row>
    <row r="154">
      <c r="A154" s="8" t="s">
        <v>51</v>
      </c>
      <c r="B154" s="25">
        <v>42301.5</v>
      </c>
      <c r="C154" s="8" t="s">
        <v>199</v>
      </c>
      <c r="D154" s="26"/>
    </row>
    <row r="155">
      <c r="A155" s="8" t="s">
        <v>51</v>
      </c>
      <c r="B155" s="25">
        <v>42300.5</v>
      </c>
      <c r="C155" s="8" t="s">
        <v>199</v>
      </c>
      <c r="D155" s="26"/>
    </row>
    <row r="156">
      <c r="A156" s="8" t="s">
        <v>51</v>
      </c>
      <c r="B156" s="25">
        <v>42299.5</v>
      </c>
      <c r="C156" s="8" t="s">
        <v>200</v>
      </c>
      <c r="D156" s="26"/>
    </row>
    <row r="157">
      <c r="A157" s="8" t="s">
        <v>51</v>
      </c>
      <c r="B157" s="25">
        <v>42298.5</v>
      </c>
      <c r="C157" s="8" t="s">
        <v>201</v>
      </c>
      <c r="D157" s="26"/>
    </row>
    <row r="158">
      <c r="A158" s="8" t="s">
        <v>51</v>
      </c>
      <c r="B158" s="25">
        <v>42297.5</v>
      </c>
      <c r="C158" s="8" t="s">
        <v>202</v>
      </c>
      <c r="D158" s="26"/>
    </row>
    <row r="159">
      <c r="A159" s="8" t="s">
        <v>51</v>
      </c>
      <c r="B159" s="25">
        <v>42296.5</v>
      </c>
      <c r="C159" s="8" t="s">
        <v>203</v>
      </c>
      <c r="D159" s="26"/>
    </row>
    <row r="160">
      <c r="A160" s="8" t="s">
        <v>51</v>
      </c>
      <c r="B160" s="25">
        <v>42295.5</v>
      </c>
      <c r="C160" s="8" t="s">
        <v>204</v>
      </c>
      <c r="D160" s="26"/>
    </row>
    <row r="161">
      <c r="A161" s="8" t="s">
        <v>51</v>
      </c>
      <c r="B161" s="25">
        <v>42294.5</v>
      </c>
      <c r="C161" s="8" t="s">
        <v>205</v>
      </c>
      <c r="D161" s="26"/>
    </row>
    <row r="162">
      <c r="A162" s="8" t="s">
        <v>51</v>
      </c>
      <c r="B162" s="25">
        <v>42293.5</v>
      </c>
      <c r="C162" s="8" t="s">
        <v>206</v>
      </c>
      <c r="D162" s="26"/>
    </row>
    <row r="163">
      <c r="A163" s="8" t="s">
        <v>51</v>
      </c>
      <c r="B163" s="25">
        <v>42292.5</v>
      </c>
      <c r="C163" s="8" t="s">
        <v>207</v>
      </c>
      <c r="D163" s="26"/>
    </row>
    <row r="164">
      <c r="A164" s="8" t="s">
        <v>51</v>
      </c>
      <c r="B164" s="25">
        <v>42291.5</v>
      </c>
      <c r="C164" s="8" t="s">
        <v>208</v>
      </c>
      <c r="D164" s="26"/>
    </row>
    <row r="165">
      <c r="A165" s="8" t="s">
        <v>51</v>
      </c>
      <c r="B165" s="25">
        <v>42290.5</v>
      </c>
      <c r="C165" s="8" t="s">
        <v>209</v>
      </c>
      <c r="D165" s="26"/>
    </row>
    <row r="166">
      <c r="A166" s="8" t="s">
        <v>51</v>
      </c>
      <c r="B166" s="25">
        <v>42289.5</v>
      </c>
      <c r="C166" s="8" t="s">
        <v>210</v>
      </c>
      <c r="D166" s="26"/>
    </row>
    <row r="167">
      <c r="A167" s="8" t="s">
        <v>51</v>
      </c>
      <c r="B167" s="25">
        <v>42288.5</v>
      </c>
      <c r="C167" s="8" t="s">
        <v>211</v>
      </c>
      <c r="D167" s="26"/>
    </row>
    <row r="168">
      <c r="A168" s="8" t="s">
        <v>51</v>
      </c>
      <c r="B168" s="25">
        <v>42287.5</v>
      </c>
      <c r="C168" s="8" t="s">
        <v>212</v>
      </c>
      <c r="D168" s="26"/>
    </row>
    <row r="169">
      <c r="A169" s="8" t="s">
        <v>51</v>
      </c>
      <c r="B169" s="25">
        <v>42286.5</v>
      </c>
      <c r="C169" s="8" t="s">
        <v>213</v>
      </c>
      <c r="D169" s="26"/>
    </row>
    <row r="170">
      <c r="A170" s="8" t="s">
        <v>51</v>
      </c>
      <c r="B170" s="25">
        <v>42285.5</v>
      </c>
      <c r="C170" s="8" t="s">
        <v>214</v>
      </c>
      <c r="D170" s="26"/>
    </row>
    <row r="171">
      <c r="A171" s="8" t="s">
        <v>51</v>
      </c>
      <c r="B171" s="25">
        <v>42284.5</v>
      </c>
      <c r="C171" s="8" t="s">
        <v>215</v>
      </c>
      <c r="D171" s="26"/>
    </row>
    <row r="172">
      <c r="A172" s="8" t="s">
        <v>51</v>
      </c>
      <c r="B172" s="25">
        <v>42283.5</v>
      </c>
      <c r="C172" s="8" t="s">
        <v>217</v>
      </c>
      <c r="D172" s="26"/>
    </row>
    <row r="173">
      <c r="A173" s="8" t="s">
        <v>51</v>
      </c>
      <c r="B173" s="25">
        <v>42282.5</v>
      </c>
      <c r="C173" s="8" t="s">
        <v>218</v>
      </c>
      <c r="D173" s="26"/>
    </row>
    <row r="174">
      <c r="A174" s="8" t="s">
        <v>51</v>
      </c>
      <c r="B174" s="25">
        <v>42281.5</v>
      </c>
      <c r="C174" s="8" t="s">
        <v>219</v>
      </c>
      <c r="D174" s="26"/>
    </row>
    <row r="175">
      <c r="A175" s="8" t="s">
        <v>51</v>
      </c>
      <c r="B175" s="25">
        <v>42280.5</v>
      </c>
      <c r="C175" s="8" t="s">
        <v>220</v>
      </c>
      <c r="D175" s="26"/>
    </row>
    <row r="176">
      <c r="A176" s="8" t="s">
        <v>51</v>
      </c>
      <c r="B176" s="25">
        <v>42279.5</v>
      </c>
      <c r="C176" s="8" t="s">
        <v>221</v>
      </c>
      <c r="D176" s="26"/>
    </row>
    <row r="177">
      <c r="A177" s="8" t="s">
        <v>51</v>
      </c>
      <c r="B177" s="25">
        <v>42278.5</v>
      </c>
      <c r="C177" s="8" t="s">
        <v>222</v>
      </c>
      <c r="D177" s="26"/>
    </row>
    <row r="178">
      <c r="A178" s="8" t="s">
        <v>51</v>
      </c>
      <c r="B178" s="25">
        <v>42277.5</v>
      </c>
      <c r="C178" s="8" t="s">
        <v>221</v>
      </c>
      <c r="D178" s="26"/>
    </row>
    <row r="179">
      <c r="A179" s="8" t="s">
        <v>51</v>
      </c>
      <c r="B179" s="25">
        <v>42276.5</v>
      </c>
      <c r="C179" s="8" t="s">
        <v>223</v>
      </c>
      <c r="D179" s="26"/>
    </row>
    <row r="180">
      <c r="A180" s="8" t="s">
        <v>51</v>
      </c>
      <c r="B180" s="25">
        <v>42275.5</v>
      </c>
      <c r="C180" s="8" t="s">
        <v>224</v>
      </c>
      <c r="D180" s="26"/>
    </row>
    <row r="181">
      <c r="A181" s="8" t="s">
        <v>51</v>
      </c>
      <c r="B181" s="25">
        <v>42274.5</v>
      </c>
      <c r="C181" s="8" t="s">
        <v>226</v>
      </c>
      <c r="D181" s="26"/>
    </row>
    <row r="182">
      <c r="A182" s="8" t="s">
        <v>51</v>
      </c>
      <c r="B182" s="25">
        <v>42273.5</v>
      </c>
      <c r="C182" s="8" t="s">
        <v>227</v>
      </c>
      <c r="D182" s="26"/>
    </row>
    <row r="183">
      <c r="A183" s="8" t="s">
        <v>51</v>
      </c>
      <c r="B183" s="25">
        <v>42272.5</v>
      </c>
      <c r="C183" s="8" t="s">
        <v>228</v>
      </c>
      <c r="D183" s="26"/>
    </row>
    <row r="184">
      <c r="A184" s="8" t="s">
        <v>51</v>
      </c>
      <c r="B184" s="25">
        <v>42271.5</v>
      </c>
      <c r="C184" s="8" t="s">
        <v>229</v>
      </c>
      <c r="D184" s="26"/>
    </row>
    <row r="185">
      <c r="A185" s="8" t="s">
        <v>51</v>
      </c>
      <c r="B185" s="25">
        <v>42270.5</v>
      </c>
      <c r="C185" s="8" t="s">
        <v>230</v>
      </c>
      <c r="D185" s="26"/>
    </row>
    <row r="186">
      <c r="A186" s="8" t="s">
        <v>51</v>
      </c>
      <c r="B186" s="25">
        <v>42269.5</v>
      </c>
      <c r="C186" s="8" t="s">
        <v>231</v>
      </c>
      <c r="D186" s="26"/>
    </row>
    <row r="187">
      <c r="A187" s="8" t="s">
        <v>51</v>
      </c>
      <c r="B187" s="25">
        <v>42268.5</v>
      </c>
      <c r="C187" s="8" t="s">
        <v>232</v>
      </c>
      <c r="D187" s="26"/>
    </row>
    <row r="188">
      <c r="A188" s="8" t="s">
        <v>51</v>
      </c>
      <c r="B188" s="25">
        <v>42267.5</v>
      </c>
      <c r="C188" s="8" t="s">
        <v>233</v>
      </c>
      <c r="D188" s="26"/>
    </row>
    <row r="189">
      <c r="A189" s="8" t="s">
        <v>51</v>
      </c>
      <c r="B189" s="25">
        <v>42266.5</v>
      </c>
      <c r="C189" s="8" t="s">
        <v>234</v>
      </c>
      <c r="D189" s="26"/>
    </row>
    <row r="190">
      <c r="A190" s="8" t="s">
        <v>51</v>
      </c>
      <c r="B190" s="25">
        <v>42265.5</v>
      </c>
      <c r="C190" s="8" t="s">
        <v>235</v>
      </c>
      <c r="D190" s="26"/>
    </row>
    <row r="191">
      <c r="A191" s="8" t="s">
        <v>51</v>
      </c>
      <c r="B191" s="25">
        <v>42264.5</v>
      </c>
      <c r="C191" s="8" t="s">
        <v>236</v>
      </c>
      <c r="D191" s="26"/>
    </row>
    <row r="192">
      <c r="A192" s="8" t="s">
        <v>51</v>
      </c>
      <c r="B192" s="25">
        <v>42263.5</v>
      </c>
      <c r="C192" s="8" t="s">
        <v>237</v>
      </c>
      <c r="D192" s="26"/>
    </row>
    <row r="193">
      <c r="A193" s="8" t="s">
        <v>51</v>
      </c>
      <c r="B193" s="25">
        <v>42262.5</v>
      </c>
      <c r="C193" s="8" t="s">
        <v>238</v>
      </c>
      <c r="D193" s="26"/>
    </row>
    <row r="194">
      <c r="A194" s="8" t="s">
        <v>51</v>
      </c>
      <c r="B194" s="25">
        <v>42261.5</v>
      </c>
      <c r="C194" s="8" t="s">
        <v>239</v>
      </c>
      <c r="D194" s="26"/>
    </row>
    <row r="195">
      <c r="A195" s="8" t="s">
        <v>51</v>
      </c>
      <c r="B195" s="25">
        <v>42260.5</v>
      </c>
      <c r="C195" s="8" t="s">
        <v>240</v>
      </c>
      <c r="D195" s="26"/>
    </row>
    <row r="196">
      <c r="A196" s="8" t="s">
        <v>51</v>
      </c>
      <c r="B196" s="25">
        <v>42259.5</v>
      </c>
      <c r="C196" s="8" t="s">
        <v>241</v>
      </c>
      <c r="D196" s="26"/>
    </row>
    <row r="197">
      <c r="A197" s="8" t="s">
        <v>51</v>
      </c>
      <c r="B197" s="25">
        <v>42258.5</v>
      </c>
      <c r="C197" s="8" t="s">
        <v>242</v>
      </c>
      <c r="D197" s="26"/>
    </row>
    <row r="198">
      <c r="A198" s="8" t="s">
        <v>51</v>
      </c>
      <c r="B198" s="25">
        <v>42257.5</v>
      </c>
      <c r="C198" s="8" t="s">
        <v>243</v>
      </c>
      <c r="D198" s="26"/>
    </row>
    <row r="199">
      <c r="A199" s="8" t="s">
        <v>51</v>
      </c>
      <c r="B199" s="25">
        <v>42256.5</v>
      </c>
      <c r="C199" s="8" t="s">
        <v>242</v>
      </c>
      <c r="D199" s="26"/>
    </row>
    <row r="200">
      <c r="A200" s="8" t="s">
        <v>51</v>
      </c>
      <c r="B200" s="25">
        <v>42255.5</v>
      </c>
      <c r="C200" s="8" t="s">
        <v>244</v>
      </c>
      <c r="D200" s="26"/>
    </row>
    <row r="201">
      <c r="A201" s="8" t="s">
        <v>51</v>
      </c>
      <c r="B201" s="25">
        <v>42254.5</v>
      </c>
      <c r="C201" s="8" t="s">
        <v>245</v>
      </c>
      <c r="D201" s="26"/>
    </row>
    <row r="202">
      <c r="A202" s="8" t="s">
        <v>51</v>
      </c>
      <c r="B202" s="25">
        <v>42253.5</v>
      </c>
      <c r="C202" s="8" t="s">
        <v>246</v>
      </c>
      <c r="D202" s="26"/>
    </row>
    <row r="203">
      <c r="A203" s="8" t="s">
        <v>51</v>
      </c>
      <c r="B203" s="25">
        <v>42252.5</v>
      </c>
      <c r="C203" s="8" t="s">
        <v>247</v>
      </c>
      <c r="D203" s="26"/>
    </row>
    <row r="204">
      <c r="A204" s="8" t="s">
        <v>51</v>
      </c>
      <c r="B204" s="25">
        <v>42251.5</v>
      </c>
      <c r="C204" s="8" t="s">
        <v>248</v>
      </c>
      <c r="D204" s="26"/>
    </row>
    <row r="205">
      <c r="A205" s="8" t="s">
        <v>51</v>
      </c>
      <c r="B205" s="25">
        <v>42250.5</v>
      </c>
      <c r="C205" s="8" t="s">
        <v>249</v>
      </c>
      <c r="D205" s="26"/>
    </row>
    <row r="206">
      <c r="A206" s="8" t="s">
        <v>51</v>
      </c>
      <c r="B206" s="25">
        <v>42249.5</v>
      </c>
      <c r="C206" s="8" t="s">
        <v>250</v>
      </c>
      <c r="D206" s="26"/>
    </row>
    <row r="207">
      <c r="A207" s="8" t="s">
        <v>51</v>
      </c>
      <c r="B207" s="25">
        <v>42248.5</v>
      </c>
      <c r="C207" s="8" t="s">
        <v>251</v>
      </c>
      <c r="D207" s="26"/>
    </row>
    <row r="208">
      <c r="A208" s="8" t="s">
        <v>51</v>
      </c>
      <c r="B208" s="25">
        <v>42247.5</v>
      </c>
      <c r="C208" s="8" t="s">
        <v>247</v>
      </c>
      <c r="D208" s="26"/>
    </row>
    <row r="209">
      <c r="A209" s="8" t="s">
        <v>51</v>
      </c>
      <c r="B209" s="25">
        <v>42246.5</v>
      </c>
      <c r="C209" s="8" t="s">
        <v>252</v>
      </c>
      <c r="D209" s="26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2" max="2" width="23.14"/>
  </cols>
  <sheetData>
    <row r="1">
      <c r="D1" s="4"/>
      <c r="E1" s="4"/>
    </row>
    <row r="2">
      <c r="D2" s="4"/>
      <c r="E2" s="4"/>
    </row>
    <row r="3">
      <c r="D3" s="4"/>
      <c r="E3" s="4"/>
    </row>
    <row r="4">
      <c r="D4" s="1" t="s">
        <v>253</v>
      </c>
      <c r="E4" s="4"/>
    </row>
    <row r="5">
      <c r="D5" s="2" t="s">
        <v>254</v>
      </c>
      <c r="E5" s="4"/>
    </row>
    <row r="6">
      <c r="D6" s="4"/>
      <c r="E6" s="4"/>
    </row>
    <row r="7">
      <c r="D7" s="4"/>
      <c r="E7" s="4"/>
    </row>
    <row r="8">
      <c r="D8" s="4"/>
      <c r="E8" s="4"/>
    </row>
    <row r="9">
      <c r="A9" s="24" t="str">
        <f>ImportRealtimeJSON("https://www.bitmex.com/api/v1/trade?symbol=.XBT&amp;count=200&amp;reverse=1&amp;columns=price")</f>
        <v>Symbol</v>
      </c>
      <c r="B9" s="10" t="s">
        <v>27</v>
      </c>
      <c r="C9" s="10" t="s">
        <v>28</v>
      </c>
      <c r="D9" s="6"/>
      <c r="E9" s="6"/>
    </row>
    <row r="10">
      <c r="A10" s="8" t="s">
        <v>255</v>
      </c>
      <c r="B10" s="27">
        <v>42445.941666666666</v>
      </c>
      <c r="C10" s="8" t="s">
        <v>256</v>
      </c>
      <c r="D10" s="26"/>
    </row>
    <row r="11">
      <c r="A11" s="8" t="s">
        <v>255</v>
      </c>
      <c r="B11" s="27">
        <v>42445.94097222222</v>
      </c>
      <c r="C11" s="8" t="s">
        <v>257</v>
      </c>
      <c r="D11" s="26"/>
    </row>
    <row r="12">
      <c r="A12" s="8" t="s">
        <v>255</v>
      </c>
      <c r="B12" s="27">
        <v>42445.94027777778</v>
      </c>
      <c r="C12" s="8" t="s">
        <v>258</v>
      </c>
      <c r="D12" s="26"/>
    </row>
    <row r="13">
      <c r="A13" s="8" t="s">
        <v>255</v>
      </c>
      <c r="B13" s="27">
        <v>42445.93958333333</v>
      </c>
      <c r="C13" s="8" t="s">
        <v>258</v>
      </c>
      <c r="D13" s="26"/>
    </row>
    <row r="14">
      <c r="A14" s="8" t="s">
        <v>255</v>
      </c>
      <c r="B14" s="27">
        <v>42445.93888888889</v>
      </c>
      <c r="C14" s="8" t="s">
        <v>259</v>
      </c>
      <c r="D14" s="26"/>
    </row>
    <row r="15">
      <c r="A15" s="8" t="s">
        <v>255</v>
      </c>
      <c r="B15" s="27">
        <v>42445.93819444445</v>
      </c>
      <c r="C15" s="8" t="s">
        <v>256</v>
      </c>
      <c r="D15" s="26"/>
    </row>
    <row r="16">
      <c r="A16" s="8" t="s">
        <v>255</v>
      </c>
      <c r="B16" s="27">
        <v>42445.9375</v>
      </c>
      <c r="C16" s="8" t="s">
        <v>260</v>
      </c>
      <c r="D16" s="26"/>
    </row>
    <row r="17">
      <c r="A17" s="8" t="s">
        <v>255</v>
      </c>
      <c r="B17" s="27">
        <v>42445.93680555555</v>
      </c>
      <c r="C17" s="8" t="s">
        <v>261</v>
      </c>
      <c r="D17" s="26"/>
    </row>
    <row r="18">
      <c r="A18" s="8" t="s">
        <v>255</v>
      </c>
      <c r="B18" s="27">
        <v>42445.93611111111</v>
      </c>
      <c r="C18" s="8" t="s">
        <v>261</v>
      </c>
      <c r="D18" s="26"/>
    </row>
    <row r="19">
      <c r="A19" s="8" t="s">
        <v>255</v>
      </c>
      <c r="B19" s="27">
        <v>42445.93541666667</v>
      </c>
      <c r="C19" s="8" t="s">
        <v>260</v>
      </c>
      <c r="D19" s="26"/>
    </row>
    <row r="20">
      <c r="A20" s="8" t="s">
        <v>255</v>
      </c>
      <c r="B20" s="27">
        <v>42445.93472222222</v>
      </c>
      <c r="C20" s="8" t="s">
        <v>260</v>
      </c>
      <c r="D20" s="26"/>
    </row>
    <row r="21">
      <c r="A21" s="8" t="s">
        <v>255</v>
      </c>
      <c r="B21" s="27">
        <v>42445.93402777778</v>
      </c>
      <c r="C21" s="8" t="s">
        <v>260</v>
      </c>
      <c r="D21" s="26"/>
    </row>
    <row r="22">
      <c r="A22" s="8" t="s">
        <v>255</v>
      </c>
      <c r="B22" s="27">
        <v>42445.933333333334</v>
      </c>
      <c r="C22" s="8" t="s">
        <v>260</v>
      </c>
      <c r="D22" s="26"/>
    </row>
    <row r="23">
      <c r="A23" s="8" t="s">
        <v>255</v>
      </c>
      <c r="B23" s="27">
        <v>42445.93263888889</v>
      </c>
      <c r="C23" s="8" t="s">
        <v>262</v>
      </c>
      <c r="D23" s="26"/>
    </row>
    <row r="24">
      <c r="A24" s="8" t="s">
        <v>255</v>
      </c>
      <c r="B24" s="27">
        <v>42445.93194444444</v>
      </c>
      <c r="C24" s="8" t="s">
        <v>263</v>
      </c>
      <c r="D24" s="26"/>
    </row>
    <row r="25">
      <c r="A25" s="8" t="s">
        <v>255</v>
      </c>
      <c r="B25" s="27">
        <v>42445.93125</v>
      </c>
      <c r="C25" s="8" t="s">
        <v>262</v>
      </c>
      <c r="D25" s="26"/>
    </row>
    <row r="26">
      <c r="A26" s="8" t="s">
        <v>255</v>
      </c>
      <c r="B26" s="27">
        <v>42445.930555555555</v>
      </c>
      <c r="C26" s="8" t="s">
        <v>256</v>
      </c>
      <c r="D26" s="26"/>
    </row>
    <row r="27">
      <c r="A27" s="8" t="s">
        <v>255</v>
      </c>
      <c r="B27" s="27">
        <v>42445.929861111115</v>
      </c>
      <c r="C27" s="8" t="s">
        <v>257</v>
      </c>
      <c r="D27" s="26"/>
    </row>
    <row r="28">
      <c r="A28" s="8" t="s">
        <v>255</v>
      </c>
      <c r="B28" s="27">
        <v>42445.92916666667</v>
      </c>
      <c r="C28" s="8" t="s">
        <v>264</v>
      </c>
      <c r="D28" s="26"/>
    </row>
    <row r="29">
      <c r="A29" s="8" t="s">
        <v>255</v>
      </c>
      <c r="B29" s="27">
        <v>42445.92847222222</v>
      </c>
      <c r="C29" s="8" t="s">
        <v>264</v>
      </c>
      <c r="D29" s="26"/>
    </row>
    <row r="30">
      <c r="A30" s="8" t="s">
        <v>255</v>
      </c>
      <c r="B30" s="27">
        <v>42445.927777777775</v>
      </c>
      <c r="C30" s="8" t="s">
        <v>260</v>
      </c>
      <c r="D30" s="26"/>
    </row>
    <row r="31">
      <c r="A31" s="8" t="s">
        <v>255</v>
      </c>
      <c r="B31" s="27">
        <v>42445.92708333333</v>
      </c>
      <c r="C31" s="8" t="s">
        <v>260</v>
      </c>
      <c r="D31" s="26"/>
    </row>
    <row r="32">
      <c r="A32" s="8" t="s">
        <v>255</v>
      </c>
      <c r="B32" s="27">
        <v>42445.92638888889</v>
      </c>
      <c r="C32" s="8" t="s">
        <v>265</v>
      </c>
      <c r="D32" s="26"/>
    </row>
    <row r="33">
      <c r="A33" s="8" t="s">
        <v>255</v>
      </c>
      <c r="B33" s="27">
        <v>42445.92569444445</v>
      </c>
      <c r="C33" s="8" t="s">
        <v>266</v>
      </c>
      <c r="D33" s="26"/>
    </row>
    <row r="34">
      <c r="A34" s="8" t="s">
        <v>255</v>
      </c>
      <c r="B34" s="27">
        <v>42445.925</v>
      </c>
      <c r="C34" s="8" t="s">
        <v>267</v>
      </c>
      <c r="D34" s="26"/>
    </row>
    <row r="35">
      <c r="A35" s="8" t="s">
        <v>255</v>
      </c>
      <c r="B35" s="27">
        <v>42445.924305555556</v>
      </c>
      <c r="C35" s="8" t="s">
        <v>268</v>
      </c>
      <c r="D35" s="26"/>
    </row>
    <row r="36">
      <c r="A36" s="8" t="s">
        <v>255</v>
      </c>
      <c r="B36" s="27">
        <v>42445.92361111111</v>
      </c>
      <c r="C36" s="8" t="s">
        <v>269</v>
      </c>
      <c r="D36" s="26"/>
    </row>
    <row r="37">
      <c r="A37" s="8" t="s">
        <v>255</v>
      </c>
      <c r="B37" s="27">
        <v>42445.92291666666</v>
      </c>
      <c r="C37" s="8" t="s">
        <v>270</v>
      </c>
      <c r="D37" s="26"/>
    </row>
    <row r="38">
      <c r="A38" s="8" t="s">
        <v>255</v>
      </c>
      <c r="B38" s="27">
        <v>42445.92222222222</v>
      </c>
      <c r="C38" s="8" t="s">
        <v>271</v>
      </c>
      <c r="D38" s="26"/>
    </row>
    <row r="39">
      <c r="A39" s="8" t="s">
        <v>255</v>
      </c>
      <c r="B39" s="27">
        <v>42445.92152777778</v>
      </c>
      <c r="C39" s="8" t="s">
        <v>269</v>
      </c>
      <c r="D39" s="26"/>
    </row>
    <row r="40">
      <c r="A40" s="8" t="s">
        <v>255</v>
      </c>
      <c r="B40" s="27">
        <v>42445.92083333334</v>
      </c>
      <c r="C40" s="8" t="s">
        <v>272</v>
      </c>
      <c r="D40" s="26"/>
    </row>
    <row r="41">
      <c r="A41" s="8" t="s">
        <v>255</v>
      </c>
      <c r="B41" s="27">
        <v>42445.92013888889</v>
      </c>
      <c r="C41" s="8" t="s">
        <v>273</v>
      </c>
      <c r="D41" s="26"/>
    </row>
    <row r="42">
      <c r="A42" s="8" t="s">
        <v>255</v>
      </c>
      <c r="B42" s="27">
        <v>42445.919444444444</v>
      </c>
      <c r="C42" s="8" t="s">
        <v>273</v>
      </c>
      <c r="D42" s="26"/>
    </row>
    <row r="43">
      <c r="A43" s="8" t="s">
        <v>255</v>
      </c>
      <c r="B43" s="27">
        <v>42445.91875</v>
      </c>
      <c r="C43" s="8" t="s">
        <v>272</v>
      </c>
      <c r="D43" s="26"/>
    </row>
    <row r="44">
      <c r="A44" s="8" t="s">
        <v>255</v>
      </c>
      <c r="B44" s="27">
        <v>42445.91805555555</v>
      </c>
      <c r="C44" s="8" t="s">
        <v>268</v>
      </c>
      <c r="D44" s="26"/>
    </row>
    <row r="45">
      <c r="A45" s="8" t="s">
        <v>255</v>
      </c>
      <c r="B45" s="27">
        <v>42445.91736111111</v>
      </c>
      <c r="C45" s="8" t="s">
        <v>274</v>
      </c>
      <c r="D45" s="26"/>
    </row>
    <row r="46">
      <c r="A46" s="8" t="s">
        <v>255</v>
      </c>
      <c r="B46" s="27">
        <v>42445.91666666667</v>
      </c>
      <c r="C46" s="8" t="s">
        <v>274</v>
      </c>
      <c r="D46" s="26"/>
    </row>
    <row r="47">
      <c r="A47" s="8" t="s">
        <v>255</v>
      </c>
      <c r="B47" s="27">
        <v>42445.915972222225</v>
      </c>
      <c r="C47" s="8" t="s">
        <v>275</v>
      </c>
      <c r="D47" s="26"/>
    </row>
    <row r="48">
      <c r="A48" s="8" t="s">
        <v>255</v>
      </c>
      <c r="B48" s="27">
        <v>42445.91527777778</v>
      </c>
      <c r="C48" s="8" t="s">
        <v>276</v>
      </c>
      <c r="D48" s="26"/>
    </row>
    <row r="49">
      <c r="A49" s="8" t="s">
        <v>255</v>
      </c>
      <c r="B49" s="27">
        <v>42445.91458333333</v>
      </c>
      <c r="C49" s="8" t="s">
        <v>267</v>
      </c>
      <c r="D49" s="26"/>
    </row>
    <row r="50">
      <c r="A50" s="8" t="s">
        <v>255</v>
      </c>
      <c r="B50" s="27">
        <v>42445.913888888885</v>
      </c>
      <c r="C50" s="8" t="s">
        <v>277</v>
      </c>
      <c r="D50" s="26"/>
    </row>
    <row r="51">
      <c r="A51" s="8" t="s">
        <v>255</v>
      </c>
      <c r="B51" s="27">
        <v>42445.913194444445</v>
      </c>
      <c r="C51" s="8" t="s">
        <v>278</v>
      </c>
      <c r="D51" s="26"/>
    </row>
    <row r="52">
      <c r="A52" s="8" t="s">
        <v>255</v>
      </c>
      <c r="B52" s="27">
        <v>42445.9125</v>
      </c>
      <c r="C52" s="8" t="s">
        <v>267</v>
      </c>
      <c r="D52" s="26"/>
    </row>
    <row r="53">
      <c r="A53" s="8" t="s">
        <v>255</v>
      </c>
      <c r="B53" s="27">
        <v>42445.91180555556</v>
      </c>
      <c r="C53" s="8" t="s">
        <v>275</v>
      </c>
      <c r="D53" s="26"/>
    </row>
    <row r="54">
      <c r="A54" s="8" t="s">
        <v>255</v>
      </c>
      <c r="B54" s="27">
        <v>42445.91111111111</v>
      </c>
      <c r="C54" s="8" t="s">
        <v>279</v>
      </c>
      <c r="D54" s="26"/>
    </row>
    <row r="55">
      <c r="A55" s="8" t="s">
        <v>255</v>
      </c>
      <c r="B55" s="27">
        <v>42445.910416666666</v>
      </c>
      <c r="C55" s="8" t="s">
        <v>280</v>
      </c>
      <c r="D55" s="26"/>
    </row>
    <row r="56">
      <c r="A56" s="8" t="s">
        <v>255</v>
      </c>
      <c r="B56" s="27">
        <v>42445.90972222222</v>
      </c>
      <c r="C56" s="8" t="s">
        <v>276</v>
      </c>
      <c r="D56" s="26"/>
    </row>
    <row r="57">
      <c r="A57" s="8" t="s">
        <v>255</v>
      </c>
      <c r="B57" s="27">
        <v>42445.90902777778</v>
      </c>
      <c r="C57" s="8" t="s">
        <v>280</v>
      </c>
      <c r="D57" s="26"/>
    </row>
    <row r="58">
      <c r="A58" s="8" t="s">
        <v>255</v>
      </c>
      <c r="B58" s="27">
        <v>42445.90833333333</v>
      </c>
      <c r="C58" s="8" t="s">
        <v>272</v>
      </c>
      <c r="D58" s="26"/>
    </row>
    <row r="59">
      <c r="A59" s="8" t="s">
        <v>255</v>
      </c>
      <c r="B59" s="27">
        <v>42445.90763888889</v>
      </c>
      <c r="C59" s="8" t="s">
        <v>281</v>
      </c>
      <c r="D59" s="26"/>
    </row>
    <row r="60">
      <c r="A60" s="8" t="s">
        <v>255</v>
      </c>
      <c r="B60" s="27">
        <v>42445.90694444445</v>
      </c>
      <c r="C60" s="8" t="s">
        <v>270</v>
      </c>
      <c r="D60" s="26"/>
    </row>
    <row r="61">
      <c r="A61" s="8" t="s">
        <v>255</v>
      </c>
      <c r="B61" s="27">
        <v>42445.90625</v>
      </c>
      <c r="C61" s="8" t="s">
        <v>282</v>
      </c>
      <c r="D61" s="26"/>
    </row>
    <row r="62">
      <c r="A62" s="8" t="s">
        <v>255</v>
      </c>
      <c r="B62" s="27">
        <v>42445.90555555555</v>
      </c>
      <c r="C62" s="8" t="s">
        <v>282</v>
      </c>
      <c r="D62" s="26"/>
    </row>
    <row r="63">
      <c r="A63" s="8" t="s">
        <v>255</v>
      </c>
      <c r="B63" s="27">
        <v>42445.90486111111</v>
      </c>
      <c r="C63" s="8" t="s">
        <v>283</v>
      </c>
      <c r="D63" s="26"/>
    </row>
    <row r="64">
      <c r="A64" s="8" t="s">
        <v>255</v>
      </c>
      <c r="B64" s="27">
        <v>42445.90416666667</v>
      </c>
      <c r="C64" s="8" t="s">
        <v>284</v>
      </c>
      <c r="D64" s="26"/>
    </row>
    <row r="65">
      <c r="A65" s="8" t="s">
        <v>255</v>
      </c>
      <c r="B65" s="27">
        <v>42445.90347222222</v>
      </c>
      <c r="C65" s="8" t="s">
        <v>285</v>
      </c>
      <c r="D65" s="26"/>
    </row>
    <row r="66">
      <c r="A66" s="8" t="s">
        <v>255</v>
      </c>
      <c r="B66" s="27">
        <v>42445.90277777778</v>
      </c>
      <c r="C66" s="8" t="s">
        <v>271</v>
      </c>
      <c r="D66" s="26"/>
    </row>
    <row r="67">
      <c r="A67" s="8" t="s">
        <v>255</v>
      </c>
      <c r="B67" s="27">
        <v>42445.902083333334</v>
      </c>
      <c r="C67" s="8" t="s">
        <v>275</v>
      </c>
      <c r="D67" s="26"/>
    </row>
    <row r="68">
      <c r="A68" s="8" t="s">
        <v>255</v>
      </c>
      <c r="B68" s="27">
        <v>42445.90138888889</v>
      </c>
      <c r="C68" s="8" t="s">
        <v>280</v>
      </c>
      <c r="D68" s="26"/>
    </row>
    <row r="69">
      <c r="A69" s="8" t="s">
        <v>255</v>
      </c>
      <c r="B69" s="27">
        <v>42445.90069444444</v>
      </c>
      <c r="C69" s="8" t="s">
        <v>280</v>
      </c>
      <c r="D69" s="26"/>
    </row>
    <row r="70">
      <c r="A70" s="8" t="s">
        <v>255</v>
      </c>
      <c r="B70" s="27">
        <v>42445.9</v>
      </c>
      <c r="C70" s="8" t="s">
        <v>268</v>
      </c>
      <c r="D70" s="26"/>
    </row>
    <row r="71">
      <c r="A71" s="8" t="s">
        <v>255</v>
      </c>
      <c r="B71" s="27">
        <v>42445.899305555555</v>
      </c>
      <c r="C71" s="8" t="s">
        <v>280</v>
      </c>
      <c r="D71" s="26"/>
    </row>
    <row r="72">
      <c r="A72" s="8" t="s">
        <v>255</v>
      </c>
      <c r="B72" s="27">
        <v>42445.898611111115</v>
      </c>
      <c r="C72" s="8" t="s">
        <v>269</v>
      </c>
      <c r="D72" s="26"/>
    </row>
    <row r="73">
      <c r="A73" s="8" t="s">
        <v>255</v>
      </c>
      <c r="B73" s="27">
        <v>42445.89791666667</v>
      </c>
      <c r="C73" s="8" t="s">
        <v>286</v>
      </c>
      <c r="D73" s="26"/>
    </row>
    <row r="74">
      <c r="A74" s="8" t="s">
        <v>255</v>
      </c>
      <c r="B74" s="27">
        <v>42445.89722222222</v>
      </c>
      <c r="C74" s="8" t="s">
        <v>282</v>
      </c>
      <c r="D74" s="26"/>
    </row>
    <row r="75">
      <c r="A75" s="8" t="s">
        <v>255</v>
      </c>
      <c r="B75" s="27">
        <v>42445.896527777775</v>
      </c>
      <c r="C75" s="8" t="s">
        <v>270</v>
      </c>
      <c r="D75" s="26"/>
    </row>
    <row r="76">
      <c r="A76" s="8" t="s">
        <v>255</v>
      </c>
      <c r="B76" s="27">
        <v>42445.89583333333</v>
      </c>
      <c r="C76" s="8" t="s">
        <v>287</v>
      </c>
      <c r="D76" s="26"/>
    </row>
    <row r="77">
      <c r="A77" s="8" t="s">
        <v>255</v>
      </c>
      <c r="B77" s="27">
        <v>42445.89513888889</v>
      </c>
      <c r="C77" s="8" t="s">
        <v>288</v>
      </c>
      <c r="D77" s="26"/>
    </row>
    <row r="78">
      <c r="A78" s="8" t="s">
        <v>255</v>
      </c>
      <c r="B78" s="27">
        <v>42445.89444444445</v>
      </c>
      <c r="C78" s="8" t="s">
        <v>289</v>
      </c>
      <c r="D78" s="26"/>
    </row>
    <row r="79">
      <c r="A79" s="8" t="s">
        <v>255</v>
      </c>
      <c r="B79" s="27">
        <v>42445.89375</v>
      </c>
      <c r="C79" s="8" t="s">
        <v>290</v>
      </c>
      <c r="D79" s="26"/>
    </row>
    <row r="80">
      <c r="A80" s="8" t="s">
        <v>255</v>
      </c>
      <c r="B80" s="27">
        <v>42445.893055555556</v>
      </c>
      <c r="C80" s="8" t="s">
        <v>290</v>
      </c>
      <c r="D80" s="26"/>
    </row>
    <row r="81">
      <c r="A81" s="8" t="s">
        <v>255</v>
      </c>
      <c r="B81" s="27">
        <v>42445.89236111111</v>
      </c>
      <c r="C81" s="8" t="s">
        <v>291</v>
      </c>
      <c r="D81" s="26"/>
    </row>
    <row r="82">
      <c r="A82" s="8" t="s">
        <v>255</v>
      </c>
      <c r="B82" s="27">
        <v>42445.89166666666</v>
      </c>
      <c r="C82" s="8" t="s">
        <v>292</v>
      </c>
      <c r="D82" s="26"/>
    </row>
    <row r="83">
      <c r="A83" s="8" t="s">
        <v>255</v>
      </c>
      <c r="B83" s="27">
        <v>42445.89097222222</v>
      </c>
      <c r="C83" s="8" t="s">
        <v>292</v>
      </c>
      <c r="D83" s="26"/>
    </row>
    <row r="84">
      <c r="A84" s="8" t="s">
        <v>255</v>
      </c>
      <c r="B84" s="27">
        <v>42445.89027777778</v>
      </c>
      <c r="C84" s="8" t="s">
        <v>293</v>
      </c>
      <c r="D84" s="26"/>
    </row>
    <row r="85">
      <c r="A85" s="8" t="s">
        <v>255</v>
      </c>
      <c r="B85" s="27">
        <v>42445.88958333334</v>
      </c>
      <c r="C85" s="8" t="s">
        <v>291</v>
      </c>
      <c r="D85" s="26"/>
    </row>
    <row r="86">
      <c r="A86" s="8" t="s">
        <v>255</v>
      </c>
      <c r="B86" s="27">
        <v>42445.88888888889</v>
      </c>
      <c r="C86" s="8" t="s">
        <v>294</v>
      </c>
      <c r="D86" s="26"/>
    </row>
    <row r="87">
      <c r="A87" s="8" t="s">
        <v>255</v>
      </c>
      <c r="B87" s="27">
        <v>42445.888194444444</v>
      </c>
      <c r="C87" s="8" t="s">
        <v>295</v>
      </c>
      <c r="D87" s="26"/>
    </row>
    <row r="88">
      <c r="A88" s="8" t="s">
        <v>255</v>
      </c>
      <c r="B88" s="27">
        <v>42445.8875</v>
      </c>
      <c r="C88" s="8" t="s">
        <v>294</v>
      </c>
      <c r="D88" s="26"/>
    </row>
    <row r="89">
      <c r="A89" s="8" t="s">
        <v>255</v>
      </c>
      <c r="B89" s="27">
        <v>42445.88680555555</v>
      </c>
      <c r="C89" s="8" t="s">
        <v>291</v>
      </c>
      <c r="D89" s="26"/>
    </row>
    <row r="90">
      <c r="A90" s="8" t="s">
        <v>255</v>
      </c>
      <c r="B90" s="27">
        <v>42445.88611111111</v>
      </c>
      <c r="C90" s="8" t="s">
        <v>296</v>
      </c>
      <c r="D90" s="26"/>
    </row>
    <row r="91">
      <c r="A91" s="8" t="s">
        <v>255</v>
      </c>
      <c r="B91" s="27">
        <v>42445.88541666667</v>
      </c>
      <c r="C91" s="8" t="s">
        <v>290</v>
      </c>
      <c r="D91" s="26"/>
    </row>
    <row r="92">
      <c r="A92" s="8" t="s">
        <v>255</v>
      </c>
      <c r="B92" s="27">
        <v>42445.884722222225</v>
      </c>
      <c r="C92" s="8" t="s">
        <v>283</v>
      </c>
      <c r="D92" s="26"/>
    </row>
    <row r="93">
      <c r="A93" s="8" t="s">
        <v>255</v>
      </c>
      <c r="B93" s="27">
        <v>42445.88402777778</v>
      </c>
      <c r="C93" s="8" t="s">
        <v>268</v>
      </c>
      <c r="D93" s="26"/>
    </row>
    <row r="94">
      <c r="A94" s="8" t="s">
        <v>255</v>
      </c>
      <c r="B94" s="27">
        <v>42445.88333333333</v>
      </c>
      <c r="C94" s="8" t="s">
        <v>269</v>
      </c>
      <c r="D94" s="26"/>
    </row>
    <row r="95">
      <c r="A95" s="8" t="s">
        <v>255</v>
      </c>
      <c r="B95" s="27">
        <v>42445.882638888885</v>
      </c>
      <c r="C95" s="8" t="s">
        <v>282</v>
      </c>
      <c r="D95" s="26"/>
    </row>
    <row r="96">
      <c r="A96" s="8" t="s">
        <v>255</v>
      </c>
      <c r="B96" s="27">
        <v>42445.881944444445</v>
      </c>
      <c r="C96" s="8" t="s">
        <v>291</v>
      </c>
      <c r="D96" s="26"/>
    </row>
    <row r="97">
      <c r="A97" s="8" t="s">
        <v>255</v>
      </c>
      <c r="B97" s="27">
        <v>42445.88125</v>
      </c>
      <c r="C97" s="8" t="s">
        <v>297</v>
      </c>
      <c r="D97" s="26"/>
    </row>
    <row r="98">
      <c r="A98" s="8" t="s">
        <v>255</v>
      </c>
      <c r="B98" s="27">
        <v>42445.88055555556</v>
      </c>
      <c r="C98" s="8" t="s">
        <v>298</v>
      </c>
      <c r="D98" s="26"/>
    </row>
    <row r="99">
      <c r="A99" s="8" t="s">
        <v>255</v>
      </c>
      <c r="B99" s="27">
        <v>42445.87986111111</v>
      </c>
      <c r="C99" s="8" t="s">
        <v>291</v>
      </c>
      <c r="D99" s="26"/>
    </row>
    <row r="100">
      <c r="A100" s="8" t="s">
        <v>255</v>
      </c>
      <c r="B100" s="27">
        <v>42445.879166666666</v>
      </c>
      <c r="C100" s="8" t="s">
        <v>299</v>
      </c>
      <c r="D100" s="26"/>
    </row>
    <row r="101">
      <c r="A101" s="8" t="s">
        <v>255</v>
      </c>
      <c r="B101" s="27">
        <v>42445.87847222222</v>
      </c>
      <c r="C101" s="8" t="s">
        <v>289</v>
      </c>
      <c r="D101" s="26"/>
    </row>
    <row r="102">
      <c r="A102" s="8" t="s">
        <v>255</v>
      </c>
      <c r="B102" s="27">
        <v>42445.87777777778</v>
      </c>
      <c r="C102" s="8" t="s">
        <v>287</v>
      </c>
      <c r="D102" s="26"/>
    </row>
    <row r="103">
      <c r="A103" s="8" t="s">
        <v>255</v>
      </c>
      <c r="B103" s="27">
        <v>42445.87708333333</v>
      </c>
      <c r="C103" s="8" t="s">
        <v>281</v>
      </c>
      <c r="D103" s="26"/>
    </row>
    <row r="104">
      <c r="A104" s="8" t="s">
        <v>255</v>
      </c>
      <c r="B104" s="27">
        <v>42445.87638888889</v>
      </c>
      <c r="C104" s="8" t="s">
        <v>259</v>
      </c>
      <c r="D104" s="26"/>
    </row>
    <row r="105">
      <c r="A105" s="8" t="s">
        <v>255</v>
      </c>
      <c r="B105" s="27">
        <v>42445.87569444445</v>
      </c>
      <c r="C105" s="8" t="s">
        <v>266</v>
      </c>
      <c r="D105" s="26"/>
    </row>
    <row r="106">
      <c r="A106" s="8" t="s">
        <v>255</v>
      </c>
      <c r="B106" s="27">
        <v>42445.875</v>
      </c>
      <c r="C106" s="8" t="s">
        <v>300</v>
      </c>
      <c r="D106" s="26"/>
    </row>
    <row r="107">
      <c r="A107" s="8" t="s">
        <v>255</v>
      </c>
      <c r="B107" s="27">
        <v>42445.87430555555</v>
      </c>
      <c r="C107" s="8" t="s">
        <v>301</v>
      </c>
      <c r="D107" s="26"/>
    </row>
    <row r="108">
      <c r="A108" s="8" t="s">
        <v>255</v>
      </c>
      <c r="B108" s="27">
        <v>42445.87361111111</v>
      </c>
      <c r="C108" s="8" t="s">
        <v>277</v>
      </c>
      <c r="D108" s="26"/>
    </row>
    <row r="109">
      <c r="A109" s="8" t="s">
        <v>255</v>
      </c>
      <c r="B109" s="27">
        <v>42445.87291666667</v>
      </c>
      <c r="C109" s="8" t="s">
        <v>277</v>
      </c>
      <c r="D109" s="26"/>
    </row>
    <row r="110">
      <c r="A110" s="8" t="s">
        <v>255</v>
      </c>
      <c r="B110" s="27">
        <v>42445.87222222222</v>
      </c>
      <c r="C110" s="8" t="s">
        <v>302</v>
      </c>
      <c r="D110" s="26"/>
    </row>
    <row r="111">
      <c r="A111" s="8" t="s">
        <v>255</v>
      </c>
      <c r="B111" s="27">
        <v>42445.87152777778</v>
      </c>
      <c r="C111" s="8" t="s">
        <v>301</v>
      </c>
      <c r="D111" s="26"/>
    </row>
    <row r="112">
      <c r="A112" s="8" t="s">
        <v>255</v>
      </c>
      <c r="B112" s="27">
        <v>42445.870833333334</v>
      </c>
      <c r="C112" s="8" t="s">
        <v>266</v>
      </c>
      <c r="D112" s="26"/>
    </row>
    <row r="113">
      <c r="A113" s="8" t="s">
        <v>255</v>
      </c>
      <c r="B113" s="27">
        <v>42445.87013888889</v>
      </c>
      <c r="C113" s="8" t="s">
        <v>258</v>
      </c>
      <c r="D113" s="26"/>
    </row>
    <row r="114">
      <c r="A114" s="8" t="s">
        <v>255</v>
      </c>
      <c r="B114" s="27">
        <v>42445.86944444444</v>
      </c>
      <c r="C114" s="8" t="s">
        <v>266</v>
      </c>
      <c r="D114" s="26"/>
    </row>
    <row r="115">
      <c r="A115" s="8" t="s">
        <v>255</v>
      </c>
      <c r="B115" s="27">
        <v>42445.86875</v>
      </c>
      <c r="C115" s="8" t="s">
        <v>300</v>
      </c>
      <c r="D115" s="26"/>
    </row>
    <row r="116">
      <c r="A116" s="8" t="s">
        <v>255</v>
      </c>
      <c r="B116" s="27">
        <v>42445.868055555555</v>
      </c>
      <c r="C116" s="8" t="s">
        <v>300</v>
      </c>
      <c r="D116" s="26"/>
    </row>
    <row r="117">
      <c r="A117" s="8" t="s">
        <v>255</v>
      </c>
      <c r="B117" s="27">
        <v>42445.867361111115</v>
      </c>
      <c r="C117" s="8" t="s">
        <v>303</v>
      </c>
      <c r="D117" s="26"/>
    </row>
    <row r="118">
      <c r="A118" s="8" t="s">
        <v>255</v>
      </c>
      <c r="B118" s="27">
        <v>42445.86666666667</v>
      </c>
      <c r="C118" s="8" t="s">
        <v>258</v>
      </c>
      <c r="D118" s="26"/>
    </row>
    <row r="119">
      <c r="A119" s="8" t="s">
        <v>255</v>
      </c>
      <c r="B119" s="27">
        <v>42445.86597222222</v>
      </c>
      <c r="C119" s="8" t="s">
        <v>300</v>
      </c>
      <c r="D119" s="26"/>
    </row>
    <row r="120">
      <c r="A120" s="8" t="s">
        <v>255</v>
      </c>
      <c r="B120" s="27">
        <v>42445.865277777775</v>
      </c>
      <c r="C120" s="8" t="s">
        <v>277</v>
      </c>
      <c r="D120" s="26"/>
    </row>
    <row r="121">
      <c r="A121" s="8" t="s">
        <v>255</v>
      </c>
      <c r="B121" s="27">
        <v>42445.86458333333</v>
      </c>
      <c r="C121" s="8" t="s">
        <v>274</v>
      </c>
      <c r="D121" s="26"/>
    </row>
    <row r="122">
      <c r="A122" s="8" t="s">
        <v>255</v>
      </c>
      <c r="B122" s="27">
        <v>42445.86388888889</v>
      </c>
      <c r="C122" s="8" t="s">
        <v>276</v>
      </c>
      <c r="D122" s="26"/>
    </row>
    <row r="123">
      <c r="A123" s="8" t="s">
        <v>255</v>
      </c>
      <c r="B123" s="27">
        <v>42445.86319444445</v>
      </c>
      <c r="C123" s="8" t="s">
        <v>272</v>
      </c>
      <c r="D123" s="26"/>
    </row>
    <row r="124">
      <c r="A124" s="8" t="s">
        <v>255</v>
      </c>
      <c r="B124" s="27">
        <v>42445.8625</v>
      </c>
      <c r="C124" s="8" t="s">
        <v>271</v>
      </c>
      <c r="D124" s="26"/>
    </row>
    <row r="125">
      <c r="A125" s="8" t="s">
        <v>255</v>
      </c>
      <c r="B125" s="27">
        <v>42445.861805555556</v>
      </c>
      <c r="C125" s="8" t="s">
        <v>282</v>
      </c>
      <c r="D125" s="26"/>
    </row>
    <row r="126">
      <c r="A126" s="8" t="s">
        <v>255</v>
      </c>
      <c r="B126" s="27">
        <v>42445.86111111111</v>
      </c>
      <c r="C126" s="8" t="s">
        <v>286</v>
      </c>
      <c r="D126" s="26"/>
    </row>
    <row r="127">
      <c r="A127" s="8" t="s">
        <v>255</v>
      </c>
      <c r="B127" s="27">
        <v>42445.86041666666</v>
      </c>
      <c r="C127" s="8" t="s">
        <v>273</v>
      </c>
      <c r="D127" s="26"/>
    </row>
    <row r="128">
      <c r="A128" s="8" t="s">
        <v>255</v>
      </c>
      <c r="B128" s="27">
        <v>42445.85972222222</v>
      </c>
      <c r="C128" s="8" t="s">
        <v>304</v>
      </c>
      <c r="D128" s="26"/>
    </row>
    <row r="129">
      <c r="A129" s="8" t="s">
        <v>255</v>
      </c>
      <c r="B129" s="27">
        <v>42445.85902777778</v>
      </c>
      <c r="C129" s="8" t="s">
        <v>267</v>
      </c>
      <c r="D129" s="26"/>
    </row>
    <row r="130">
      <c r="A130" s="8" t="s">
        <v>255</v>
      </c>
      <c r="B130" s="27">
        <v>42445.85833333334</v>
      </c>
      <c r="C130" s="8" t="s">
        <v>274</v>
      </c>
      <c r="D130" s="26"/>
    </row>
    <row r="131">
      <c r="A131" s="8" t="s">
        <v>255</v>
      </c>
      <c r="B131" s="27">
        <v>42445.85763888889</v>
      </c>
      <c r="C131" s="8" t="s">
        <v>274</v>
      </c>
      <c r="D131" s="26"/>
    </row>
    <row r="132">
      <c r="A132" s="8" t="s">
        <v>255</v>
      </c>
      <c r="B132" s="27">
        <v>42445.856944444444</v>
      </c>
      <c r="C132" s="8" t="s">
        <v>305</v>
      </c>
      <c r="D132" s="26"/>
    </row>
    <row r="133">
      <c r="A133" s="8" t="s">
        <v>255</v>
      </c>
      <c r="B133" s="27">
        <v>42445.85625</v>
      </c>
      <c r="C133" s="8" t="s">
        <v>256</v>
      </c>
      <c r="D133" s="26"/>
    </row>
    <row r="134">
      <c r="A134" s="8" t="s">
        <v>255</v>
      </c>
      <c r="B134" s="27">
        <v>42445.85555555555</v>
      </c>
      <c r="C134" s="8" t="s">
        <v>262</v>
      </c>
      <c r="D134" s="26"/>
    </row>
    <row r="135">
      <c r="A135" s="8" t="s">
        <v>255</v>
      </c>
      <c r="B135" s="27">
        <v>42445.85486111111</v>
      </c>
      <c r="C135" s="8" t="s">
        <v>264</v>
      </c>
      <c r="D135" s="26"/>
    </row>
    <row r="136">
      <c r="A136" s="8" t="s">
        <v>255</v>
      </c>
      <c r="B136" s="27">
        <v>42445.85416666667</v>
      </c>
      <c r="C136" s="8" t="s">
        <v>300</v>
      </c>
      <c r="D136" s="26"/>
    </row>
    <row r="137">
      <c r="A137" s="8" t="s">
        <v>255</v>
      </c>
      <c r="B137" s="27">
        <v>42445.853472222225</v>
      </c>
      <c r="C137" s="8" t="s">
        <v>301</v>
      </c>
      <c r="D137" s="26"/>
    </row>
    <row r="138">
      <c r="A138" s="8" t="s">
        <v>255</v>
      </c>
      <c r="B138" s="27">
        <v>42445.85277777778</v>
      </c>
      <c r="C138" s="8" t="s">
        <v>263</v>
      </c>
      <c r="D138" s="26"/>
    </row>
    <row r="139">
      <c r="A139" s="8" t="s">
        <v>255</v>
      </c>
      <c r="B139" s="27">
        <v>42445.85208333333</v>
      </c>
      <c r="C139" s="8" t="s">
        <v>306</v>
      </c>
      <c r="D139" s="26"/>
    </row>
    <row r="140">
      <c r="A140" s="8" t="s">
        <v>255</v>
      </c>
      <c r="B140" s="27">
        <v>42445.851388888885</v>
      </c>
      <c r="C140" s="8" t="s">
        <v>306</v>
      </c>
      <c r="D140" s="26"/>
    </row>
    <row r="141">
      <c r="A141" s="8" t="s">
        <v>255</v>
      </c>
      <c r="B141" s="27">
        <v>42445.850694444445</v>
      </c>
      <c r="C141" s="8" t="s">
        <v>306</v>
      </c>
      <c r="D141" s="26"/>
    </row>
    <row r="142">
      <c r="A142" s="8" t="s">
        <v>255</v>
      </c>
      <c r="B142" s="27">
        <v>42445.85</v>
      </c>
      <c r="C142" s="8" t="s">
        <v>257</v>
      </c>
      <c r="D142" s="26"/>
    </row>
    <row r="143">
      <c r="A143" s="8" t="s">
        <v>255</v>
      </c>
      <c r="B143" s="27">
        <v>42445.84930555556</v>
      </c>
      <c r="C143" s="8" t="s">
        <v>307</v>
      </c>
      <c r="D143" s="26"/>
    </row>
    <row r="144">
      <c r="A144" s="8" t="s">
        <v>255</v>
      </c>
      <c r="B144" s="27">
        <v>42445.84861111111</v>
      </c>
      <c r="C144" s="8" t="s">
        <v>303</v>
      </c>
      <c r="D144" s="26"/>
    </row>
    <row r="145">
      <c r="A145" s="8" t="s">
        <v>255</v>
      </c>
      <c r="B145" s="27">
        <v>42445.847916666666</v>
      </c>
      <c r="C145" s="8" t="s">
        <v>301</v>
      </c>
      <c r="D145" s="26"/>
    </row>
    <row r="146">
      <c r="A146" s="8" t="s">
        <v>255</v>
      </c>
      <c r="B146" s="27">
        <v>42445.84722222222</v>
      </c>
      <c r="C146" s="8" t="s">
        <v>277</v>
      </c>
      <c r="D146" s="26"/>
    </row>
    <row r="147">
      <c r="A147" s="8" t="s">
        <v>255</v>
      </c>
      <c r="B147" s="27">
        <v>42445.84652777778</v>
      </c>
      <c r="C147" s="8" t="s">
        <v>305</v>
      </c>
      <c r="D147" s="26"/>
    </row>
    <row r="148">
      <c r="A148" s="8" t="s">
        <v>255</v>
      </c>
      <c r="B148" s="27">
        <v>42445.84583333333</v>
      </c>
      <c r="C148" s="8" t="s">
        <v>308</v>
      </c>
      <c r="D148" s="26"/>
    </row>
    <row r="149">
      <c r="A149" s="8" t="s">
        <v>255</v>
      </c>
      <c r="B149" s="27">
        <v>42445.84513888889</v>
      </c>
      <c r="C149" s="8" t="s">
        <v>288</v>
      </c>
      <c r="D149" s="26"/>
    </row>
    <row r="150">
      <c r="A150" s="8" t="s">
        <v>255</v>
      </c>
      <c r="B150" s="27">
        <v>42445.84444444445</v>
      </c>
      <c r="C150" s="8" t="s">
        <v>290</v>
      </c>
      <c r="D150" s="26"/>
    </row>
    <row r="151">
      <c r="A151" s="8" t="s">
        <v>255</v>
      </c>
      <c r="B151" s="27">
        <v>42445.84375</v>
      </c>
      <c r="C151" s="8" t="s">
        <v>291</v>
      </c>
      <c r="D151" s="26"/>
    </row>
    <row r="152">
      <c r="A152" s="8" t="s">
        <v>255</v>
      </c>
      <c r="B152" s="27">
        <v>42445.84305555555</v>
      </c>
      <c r="C152" s="8" t="s">
        <v>309</v>
      </c>
      <c r="D152" s="26"/>
    </row>
    <row r="153">
      <c r="A153" s="8" t="s">
        <v>255</v>
      </c>
      <c r="B153" s="27">
        <v>42445.84236111111</v>
      </c>
      <c r="C153" s="8" t="s">
        <v>292</v>
      </c>
      <c r="D153" s="26"/>
    </row>
    <row r="154">
      <c r="A154" s="8" t="s">
        <v>255</v>
      </c>
      <c r="B154" s="27">
        <v>42445.84166666667</v>
      </c>
      <c r="C154" s="8" t="s">
        <v>310</v>
      </c>
      <c r="D154" s="26"/>
    </row>
    <row r="155">
      <c r="A155" s="8" t="s">
        <v>255</v>
      </c>
      <c r="B155" s="27">
        <v>42445.84097222222</v>
      </c>
      <c r="C155" s="8" t="s">
        <v>311</v>
      </c>
      <c r="D155" s="26"/>
    </row>
    <row r="156">
      <c r="A156" s="8" t="s">
        <v>255</v>
      </c>
      <c r="B156" s="27">
        <v>42445.84027777778</v>
      </c>
      <c r="C156" s="8" t="s">
        <v>312</v>
      </c>
      <c r="D156" s="26"/>
    </row>
    <row r="157">
      <c r="A157" s="8" t="s">
        <v>255</v>
      </c>
      <c r="B157" s="27">
        <v>42445.839583333334</v>
      </c>
      <c r="C157" s="8" t="s">
        <v>313</v>
      </c>
      <c r="D157" s="26"/>
    </row>
    <row r="158">
      <c r="A158" s="8" t="s">
        <v>255</v>
      </c>
      <c r="B158" s="27">
        <v>42445.83888888889</v>
      </c>
      <c r="C158" s="8" t="s">
        <v>314</v>
      </c>
      <c r="D158" s="26"/>
    </row>
    <row r="159">
      <c r="A159" s="8" t="s">
        <v>255</v>
      </c>
      <c r="B159" s="27">
        <v>42445.83819444444</v>
      </c>
      <c r="C159" s="8" t="s">
        <v>315</v>
      </c>
      <c r="D159" s="26"/>
    </row>
    <row r="160">
      <c r="A160" s="8" t="s">
        <v>255</v>
      </c>
      <c r="B160" s="27">
        <v>42445.8375</v>
      </c>
      <c r="C160" s="8" t="s">
        <v>316</v>
      </c>
      <c r="D160" s="26"/>
    </row>
    <row r="161">
      <c r="A161" s="8" t="s">
        <v>255</v>
      </c>
      <c r="B161" s="27">
        <v>42445.836805555555</v>
      </c>
      <c r="C161" s="8" t="s">
        <v>268</v>
      </c>
      <c r="D161" s="26"/>
    </row>
    <row r="162">
      <c r="A162" s="8" t="s">
        <v>255</v>
      </c>
      <c r="B162" s="27">
        <v>42445.836111111115</v>
      </c>
      <c r="C162" s="8" t="s">
        <v>267</v>
      </c>
      <c r="D162" s="26"/>
    </row>
    <row r="163">
      <c r="A163" s="8" t="s">
        <v>255</v>
      </c>
      <c r="B163" s="27">
        <v>42445.83541666667</v>
      </c>
      <c r="C163" s="8" t="s">
        <v>269</v>
      </c>
      <c r="D163" s="26"/>
    </row>
    <row r="164">
      <c r="A164" s="8" t="s">
        <v>255</v>
      </c>
      <c r="B164" s="27">
        <v>42445.83472222222</v>
      </c>
      <c r="C164" s="8" t="s">
        <v>282</v>
      </c>
      <c r="D164" s="26"/>
    </row>
    <row r="165">
      <c r="A165" s="8" t="s">
        <v>255</v>
      </c>
      <c r="B165" s="27">
        <v>42445.834027777775</v>
      </c>
      <c r="C165" s="8" t="s">
        <v>317</v>
      </c>
      <c r="D165" s="26"/>
    </row>
    <row r="166">
      <c r="A166" s="8" t="s">
        <v>255</v>
      </c>
      <c r="B166" s="27">
        <v>42445.83333333333</v>
      </c>
      <c r="C166" s="8" t="s">
        <v>288</v>
      </c>
      <c r="D166" s="26"/>
    </row>
    <row r="167">
      <c r="A167" s="8" t="s">
        <v>255</v>
      </c>
      <c r="B167" s="27">
        <v>42445.83263888889</v>
      </c>
      <c r="C167" s="8" t="s">
        <v>285</v>
      </c>
      <c r="D167" s="26"/>
    </row>
    <row r="168">
      <c r="A168" s="8" t="s">
        <v>255</v>
      </c>
      <c r="B168" s="27">
        <v>42445.83194444445</v>
      </c>
      <c r="C168" s="8" t="s">
        <v>289</v>
      </c>
      <c r="D168" s="26"/>
    </row>
    <row r="169">
      <c r="A169" s="8" t="s">
        <v>255</v>
      </c>
      <c r="B169" s="27">
        <v>42445.83125</v>
      </c>
      <c r="C169" s="8" t="s">
        <v>318</v>
      </c>
      <c r="D169" s="26"/>
    </row>
    <row r="170">
      <c r="A170" s="8" t="s">
        <v>255</v>
      </c>
      <c r="B170" s="27">
        <v>42445.830555555556</v>
      </c>
      <c r="C170" s="8" t="s">
        <v>290</v>
      </c>
      <c r="D170" s="26"/>
    </row>
    <row r="171">
      <c r="A171" s="8" t="s">
        <v>255</v>
      </c>
      <c r="B171" s="27">
        <v>42445.82986111111</v>
      </c>
      <c r="C171" s="8" t="s">
        <v>294</v>
      </c>
      <c r="D171" s="26"/>
    </row>
    <row r="172">
      <c r="A172" s="8" t="s">
        <v>255</v>
      </c>
      <c r="B172" s="27">
        <v>42445.82916666666</v>
      </c>
      <c r="C172" s="8" t="s">
        <v>318</v>
      </c>
      <c r="D172" s="26"/>
    </row>
    <row r="173">
      <c r="A173" s="8" t="s">
        <v>255</v>
      </c>
      <c r="B173" s="27">
        <v>42445.82847222222</v>
      </c>
      <c r="C173" s="8" t="s">
        <v>291</v>
      </c>
      <c r="D173" s="26"/>
    </row>
    <row r="174">
      <c r="A174" s="8" t="s">
        <v>255</v>
      </c>
      <c r="B174" s="27">
        <v>42445.82777777778</v>
      </c>
      <c r="C174" s="8" t="s">
        <v>292</v>
      </c>
      <c r="D174" s="26"/>
    </row>
    <row r="175">
      <c r="A175" s="8" t="s">
        <v>255</v>
      </c>
      <c r="B175" s="27">
        <v>42445.82708333334</v>
      </c>
      <c r="C175" s="8" t="s">
        <v>292</v>
      </c>
      <c r="D175" s="26"/>
    </row>
    <row r="176">
      <c r="A176" s="8" t="s">
        <v>255</v>
      </c>
      <c r="B176" s="27">
        <v>42445.82638888889</v>
      </c>
      <c r="C176" s="8" t="s">
        <v>312</v>
      </c>
      <c r="D176" s="26"/>
    </row>
    <row r="177">
      <c r="A177" s="8" t="s">
        <v>255</v>
      </c>
      <c r="B177" s="27">
        <v>42445.825694444444</v>
      </c>
      <c r="C177" s="8" t="s">
        <v>319</v>
      </c>
      <c r="D177" s="26"/>
    </row>
    <row r="178">
      <c r="A178" s="8" t="s">
        <v>255</v>
      </c>
      <c r="B178" s="27">
        <v>42445.825</v>
      </c>
      <c r="C178" s="8" t="s">
        <v>320</v>
      </c>
      <c r="D178" s="26"/>
    </row>
    <row r="179">
      <c r="A179" s="8" t="s">
        <v>255</v>
      </c>
      <c r="B179" s="27">
        <v>42445.82430555555</v>
      </c>
      <c r="C179" s="8" t="s">
        <v>321</v>
      </c>
      <c r="D179" s="26"/>
    </row>
    <row r="180">
      <c r="A180" s="8" t="s">
        <v>255</v>
      </c>
      <c r="B180" s="27">
        <v>42445.82361111111</v>
      </c>
      <c r="C180" s="8" t="s">
        <v>310</v>
      </c>
      <c r="D180" s="26"/>
    </row>
    <row r="181">
      <c r="A181" s="8" t="s">
        <v>255</v>
      </c>
      <c r="B181" s="27">
        <v>42445.82291666667</v>
      </c>
      <c r="C181" s="8" t="s">
        <v>310</v>
      </c>
      <c r="D181" s="26"/>
    </row>
    <row r="182">
      <c r="A182" s="8" t="s">
        <v>255</v>
      </c>
      <c r="B182" s="27">
        <v>42445.822222222225</v>
      </c>
      <c r="C182" s="8" t="s">
        <v>292</v>
      </c>
      <c r="D182" s="26"/>
    </row>
    <row r="183">
      <c r="A183" s="8" t="s">
        <v>255</v>
      </c>
      <c r="B183" s="27">
        <v>42445.82152777778</v>
      </c>
      <c r="C183" s="8" t="s">
        <v>322</v>
      </c>
      <c r="D183" s="26"/>
    </row>
    <row r="184">
      <c r="A184" s="8" t="s">
        <v>255</v>
      </c>
      <c r="B184" s="27">
        <v>42445.82083333333</v>
      </c>
      <c r="C184" s="8" t="s">
        <v>322</v>
      </c>
      <c r="D184" s="26"/>
    </row>
    <row r="185">
      <c r="A185" s="8" t="s">
        <v>255</v>
      </c>
      <c r="B185" s="27">
        <v>42445.820138888885</v>
      </c>
      <c r="C185" s="8" t="s">
        <v>323</v>
      </c>
      <c r="D185" s="26"/>
    </row>
    <row r="186">
      <c r="A186" s="8" t="s">
        <v>255</v>
      </c>
      <c r="B186" s="27">
        <v>42445.819444444445</v>
      </c>
      <c r="C186" s="8" t="s">
        <v>324</v>
      </c>
      <c r="D186" s="26"/>
    </row>
    <row r="187">
      <c r="A187" s="8" t="s">
        <v>255</v>
      </c>
      <c r="B187" s="27">
        <v>42445.81875</v>
      </c>
      <c r="C187" s="8" t="s">
        <v>297</v>
      </c>
      <c r="D187" s="26"/>
    </row>
    <row r="188">
      <c r="A188" s="8" t="s">
        <v>255</v>
      </c>
      <c r="B188" s="27">
        <v>42445.81805555556</v>
      </c>
      <c r="C188" s="8" t="s">
        <v>325</v>
      </c>
      <c r="D188" s="26"/>
    </row>
    <row r="189">
      <c r="A189" s="8" t="s">
        <v>255</v>
      </c>
      <c r="B189" s="27">
        <v>42445.81736111111</v>
      </c>
      <c r="C189" s="8" t="s">
        <v>320</v>
      </c>
      <c r="D189" s="26"/>
    </row>
    <row r="190">
      <c r="A190" s="8" t="s">
        <v>255</v>
      </c>
      <c r="B190" s="27">
        <v>42445.816666666666</v>
      </c>
      <c r="C190" s="8" t="s">
        <v>311</v>
      </c>
      <c r="D190" s="26"/>
    </row>
    <row r="191">
      <c r="A191" s="8" t="s">
        <v>255</v>
      </c>
      <c r="B191" s="27">
        <v>42445.81597222222</v>
      </c>
      <c r="C191" s="8" t="s">
        <v>323</v>
      </c>
      <c r="D191" s="26"/>
    </row>
    <row r="192">
      <c r="A192" s="8" t="s">
        <v>255</v>
      </c>
      <c r="B192" s="27">
        <v>42445.81527777778</v>
      </c>
      <c r="C192" s="8" t="s">
        <v>289</v>
      </c>
      <c r="D192" s="26"/>
    </row>
    <row r="193">
      <c r="A193" s="8" t="s">
        <v>255</v>
      </c>
      <c r="B193" s="27">
        <v>42445.81458333333</v>
      </c>
      <c r="C193" s="8" t="s">
        <v>270</v>
      </c>
      <c r="D193" s="26"/>
    </row>
    <row r="194">
      <c r="A194" s="8" t="s">
        <v>255</v>
      </c>
      <c r="B194" s="27">
        <v>42445.81388888889</v>
      </c>
      <c r="C194" s="8" t="s">
        <v>286</v>
      </c>
      <c r="D194" s="26"/>
    </row>
    <row r="195">
      <c r="A195" s="8" t="s">
        <v>255</v>
      </c>
      <c r="B195" s="27">
        <v>42445.81319444445</v>
      </c>
      <c r="C195" s="8" t="s">
        <v>270</v>
      </c>
      <c r="D195" s="26"/>
    </row>
    <row r="196">
      <c r="A196" s="8" t="s">
        <v>255</v>
      </c>
      <c r="B196" s="27">
        <v>42445.8125</v>
      </c>
      <c r="C196" s="8" t="s">
        <v>286</v>
      </c>
      <c r="D196" s="26"/>
    </row>
    <row r="197">
      <c r="A197" s="8" t="s">
        <v>255</v>
      </c>
      <c r="B197" s="27">
        <v>42445.81180555555</v>
      </c>
      <c r="C197" s="8" t="s">
        <v>317</v>
      </c>
      <c r="D197" s="26"/>
    </row>
    <row r="198">
      <c r="A198" s="8" t="s">
        <v>255</v>
      </c>
      <c r="B198" s="27">
        <v>42445.81111111111</v>
      </c>
      <c r="C198" s="8" t="s">
        <v>318</v>
      </c>
      <c r="D198" s="26"/>
    </row>
    <row r="199">
      <c r="A199" s="8" t="s">
        <v>255</v>
      </c>
      <c r="B199" s="27">
        <v>42445.81041666667</v>
      </c>
      <c r="C199" s="8" t="s">
        <v>295</v>
      </c>
      <c r="D199" s="26"/>
    </row>
    <row r="200">
      <c r="A200" s="8" t="s">
        <v>255</v>
      </c>
      <c r="B200" s="27">
        <v>42445.80972222222</v>
      </c>
      <c r="C200" s="8" t="s">
        <v>296</v>
      </c>
      <c r="D200" s="26"/>
    </row>
    <row r="201">
      <c r="A201" s="8" t="s">
        <v>255</v>
      </c>
      <c r="B201" s="27">
        <v>42445.80902777778</v>
      </c>
      <c r="C201" s="8" t="s">
        <v>326</v>
      </c>
      <c r="D201" s="26"/>
    </row>
    <row r="202">
      <c r="A202" s="8" t="s">
        <v>255</v>
      </c>
      <c r="B202" s="27">
        <v>42445.808333333334</v>
      </c>
      <c r="C202" s="8" t="s">
        <v>327</v>
      </c>
      <c r="D202" s="26"/>
    </row>
    <row r="203">
      <c r="A203" s="8" t="s">
        <v>255</v>
      </c>
      <c r="B203" s="27">
        <v>42445.80763888889</v>
      </c>
      <c r="C203" s="8" t="s">
        <v>310</v>
      </c>
      <c r="D203" s="26"/>
    </row>
    <row r="204">
      <c r="A204" s="8" t="s">
        <v>255</v>
      </c>
      <c r="B204" s="27">
        <v>42445.80694444444</v>
      </c>
      <c r="C204" s="8" t="s">
        <v>310</v>
      </c>
      <c r="D204" s="26"/>
    </row>
    <row r="205">
      <c r="A205" s="8" t="s">
        <v>255</v>
      </c>
      <c r="B205" s="27">
        <v>42445.80625</v>
      </c>
      <c r="C205" s="8" t="s">
        <v>327</v>
      </c>
      <c r="D205" s="26"/>
    </row>
    <row r="206">
      <c r="A206" s="8" t="s">
        <v>255</v>
      </c>
      <c r="B206" s="27">
        <v>42445.805555555555</v>
      </c>
      <c r="C206" s="8" t="s">
        <v>323</v>
      </c>
      <c r="D206" s="26"/>
    </row>
    <row r="207">
      <c r="A207" s="8" t="s">
        <v>255</v>
      </c>
      <c r="B207" s="27">
        <v>42445.804861111115</v>
      </c>
      <c r="C207" s="8" t="s">
        <v>326</v>
      </c>
      <c r="D207" s="26"/>
    </row>
    <row r="208">
      <c r="A208" s="8" t="s">
        <v>255</v>
      </c>
      <c r="B208" s="27">
        <v>42445.80416666667</v>
      </c>
      <c r="C208" s="8" t="s">
        <v>292</v>
      </c>
      <c r="D208" s="26"/>
    </row>
    <row r="209">
      <c r="A209" s="8" t="s">
        <v>255</v>
      </c>
      <c r="B209" s="27">
        <v>42445.80347222222</v>
      </c>
      <c r="C209" s="8" t="s">
        <v>321</v>
      </c>
      <c r="D209" s="26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4">
      <c r="G4" s="1" t="s">
        <v>328</v>
      </c>
    </row>
    <row r="5">
      <c r="G5" s="2" t="s">
        <v>329</v>
      </c>
      <c r="H5" s="10"/>
    </row>
    <row r="6">
      <c r="G6" s="4"/>
      <c r="H6" s="18"/>
    </row>
    <row r="7">
      <c r="G7" s="4"/>
    </row>
    <row r="9">
      <c r="A9" s="24" t="str">
        <f>ImportRealtimeJSON("https://www.bitmex.com:443/api/v1/trade?symbol=.XBT_5M&amp;count=500&amp;columns=price&amp;reverse=1")</f>
        <v>Symbol</v>
      </c>
      <c r="B9" s="10" t="s">
        <v>27</v>
      </c>
      <c r="C9" s="10" t="s">
        <v>28</v>
      </c>
      <c r="D9" s="6" t="s">
        <v>29</v>
      </c>
      <c r="E9" s="6" t="s">
        <v>330</v>
      </c>
      <c r="F9" s="10"/>
      <c r="G9" s="10">
        <f>stdev(D10:D59)*sqrt(288)</f>
        <v>0.007010668577</v>
      </c>
    </row>
    <row r="10">
      <c r="A10" s="19" t="s">
        <v>331</v>
      </c>
      <c r="B10" s="20">
        <v>42445.94097222222</v>
      </c>
      <c r="C10" s="21" t="s">
        <v>257</v>
      </c>
      <c r="D10" s="22">
        <f t="shared" ref="D10:D508" si="1">ln(C10/C11)</f>
        <v>-0.0001442827945</v>
      </c>
      <c r="E10" s="22">
        <f t="shared" ref="E10:E295" si="2">stdev($D10:D$297)*sqrt(288)</f>
        <v>0.005913525262</v>
      </c>
    </row>
    <row r="11">
      <c r="A11" s="19" t="s">
        <v>331</v>
      </c>
      <c r="B11" s="20">
        <v>42445.9375</v>
      </c>
      <c r="C11" s="21" t="s">
        <v>260</v>
      </c>
      <c r="D11" s="22">
        <f t="shared" si="1"/>
        <v>0</v>
      </c>
      <c r="E11" s="22">
        <f t="shared" si="2"/>
        <v>0.005921951047</v>
      </c>
      <c r="I11" s="18"/>
      <c r="J11" s="18"/>
    </row>
    <row r="12">
      <c r="A12" s="19" t="s">
        <v>331</v>
      </c>
      <c r="B12" s="20">
        <v>42445.93402777778</v>
      </c>
      <c r="C12" s="21" t="s">
        <v>260</v>
      </c>
      <c r="D12" s="22">
        <f t="shared" si="1"/>
        <v>0.00007213879507</v>
      </c>
      <c r="E12" s="22">
        <f t="shared" si="2"/>
        <v>0.00593232864</v>
      </c>
      <c r="J12" s="23"/>
    </row>
    <row r="13">
      <c r="A13" s="19" t="s">
        <v>331</v>
      </c>
      <c r="B13" s="20">
        <v>42445.930555555555</v>
      </c>
      <c r="C13" s="21" t="s">
        <v>256</v>
      </c>
      <c r="D13" s="22">
        <f t="shared" si="1"/>
        <v>-0.00007213879507</v>
      </c>
      <c r="E13" s="22">
        <f t="shared" si="2"/>
        <v>0.005942385042</v>
      </c>
    </row>
    <row r="14">
      <c r="A14" s="19" t="s">
        <v>331</v>
      </c>
      <c r="B14" s="20">
        <v>42445.92708333333</v>
      </c>
      <c r="C14" s="21" t="s">
        <v>260</v>
      </c>
      <c r="D14" s="22">
        <f t="shared" si="1"/>
        <v>0.0007456852832</v>
      </c>
      <c r="E14" s="22">
        <f t="shared" si="2"/>
        <v>0.005952358898</v>
      </c>
    </row>
    <row r="15">
      <c r="A15" s="19" t="s">
        <v>331</v>
      </c>
      <c r="B15" s="20">
        <v>42445.92361111111</v>
      </c>
      <c r="C15" s="21" t="s">
        <v>269</v>
      </c>
      <c r="D15" s="22">
        <f t="shared" si="1"/>
        <v>-0.00002406304518</v>
      </c>
      <c r="E15" s="22">
        <f t="shared" si="2"/>
        <v>0.005915655281</v>
      </c>
    </row>
    <row r="16">
      <c r="A16" s="19" t="s">
        <v>331</v>
      </c>
      <c r="B16" s="20">
        <v>42445.92013888889</v>
      </c>
      <c r="C16" s="21" t="s">
        <v>273</v>
      </c>
      <c r="D16" s="22">
        <f t="shared" si="1"/>
        <v>-0.0001684251054</v>
      </c>
      <c r="E16" s="22">
        <f t="shared" si="2"/>
        <v>0.005926108158</v>
      </c>
    </row>
    <row r="17">
      <c r="A17" s="19" t="s">
        <v>331</v>
      </c>
      <c r="B17" s="20">
        <v>42445.91666666667</v>
      </c>
      <c r="C17" s="21" t="s">
        <v>274</v>
      </c>
      <c r="D17" s="22">
        <f t="shared" si="1"/>
        <v>-0.00009623018267</v>
      </c>
      <c r="E17" s="22">
        <f t="shared" si="2"/>
        <v>0.005934121008</v>
      </c>
    </row>
    <row r="18">
      <c r="A18" s="19" t="s">
        <v>331</v>
      </c>
      <c r="B18" s="20">
        <v>42445.913194444445</v>
      </c>
      <c r="C18" s="21" t="s">
        <v>278</v>
      </c>
      <c r="D18" s="22">
        <f t="shared" si="1"/>
        <v>0.0001443487468</v>
      </c>
      <c r="E18" s="22">
        <f t="shared" si="2"/>
        <v>0.005943874757</v>
      </c>
    </row>
    <row r="19">
      <c r="A19" s="19" t="s">
        <v>331</v>
      </c>
      <c r="B19" s="20">
        <v>42445.90972222222</v>
      </c>
      <c r="C19" s="21" t="s">
        <v>276</v>
      </c>
      <c r="D19" s="22">
        <f t="shared" si="1"/>
        <v>0.0002887600184</v>
      </c>
      <c r="E19" s="22">
        <f t="shared" si="2"/>
        <v>0.005952838783</v>
      </c>
    </row>
    <row r="20">
      <c r="A20" s="19" t="s">
        <v>331</v>
      </c>
      <c r="B20" s="20">
        <v>42445.90625</v>
      </c>
      <c r="C20" s="21" t="s">
        <v>282</v>
      </c>
      <c r="D20" s="22">
        <f t="shared" si="1"/>
        <v>-0.00009626260446</v>
      </c>
      <c r="E20" s="22">
        <f t="shared" si="2"/>
        <v>0.005956457255</v>
      </c>
    </row>
    <row r="21">
      <c r="A21" s="19" t="s">
        <v>331</v>
      </c>
      <c r="B21" s="20">
        <v>42445.90277777778</v>
      </c>
      <c r="C21" s="21" t="s">
        <v>271</v>
      </c>
      <c r="D21" s="22">
        <f t="shared" si="1"/>
        <v>-0.0001443765343</v>
      </c>
      <c r="E21" s="22">
        <f t="shared" si="2"/>
        <v>0.005966380506</v>
      </c>
    </row>
    <row r="22">
      <c r="A22" s="19" t="s">
        <v>331</v>
      </c>
      <c r="B22" s="20">
        <v>42445.899305555555</v>
      </c>
      <c r="C22" s="21" t="s">
        <v>280</v>
      </c>
      <c r="D22" s="22">
        <f t="shared" si="1"/>
        <v>0.0002165726188</v>
      </c>
      <c r="E22" s="22">
        <f t="shared" si="2"/>
        <v>0.00597530982</v>
      </c>
    </row>
    <row r="23">
      <c r="A23" s="19" t="s">
        <v>331</v>
      </c>
      <c r="B23" s="20">
        <v>42445.89583333333</v>
      </c>
      <c r="C23" s="21" t="s">
        <v>287</v>
      </c>
      <c r="D23" s="22">
        <f t="shared" si="1"/>
        <v>0.0004573629495</v>
      </c>
      <c r="E23" s="22">
        <f t="shared" si="2"/>
        <v>0.005982201684</v>
      </c>
    </row>
    <row r="24">
      <c r="A24" s="19" t="s">
        <v>331</v>
      </c>
      <c r="B24" s="20">
        <v>42445.89236111111</v>
      </c>
      <c r="C24" s="21" t="s">
        <v>291</v>
      </c>
      <c r="D24" s="22">
        <f t="shared" si="1"/>
        <v>-0.00009630432173</v>
      </c>
      <c r="E24" s="22">
        <f t="shared" si="2"/>
        <v>0.005974861078</v>
      </c>
    </row>
    <row r="25">
      <c r="A25" s="19" t="s">
        <v>331</v>
      </c>
      <c r="B25" s="20">
        <v>42445.88888888889</v>
      </c>
      <c r="C25" s="21" t="s">
        <v>294</v>
      </c>
      <c r="D25" s="22">
        <f t="shared" si="1"/>
        <v>-0.00002407463136</v>
      </c>
      <c r="E25" s="22">
        <f t="shared" si="2"/>
        <v>0.005984992731</v>
      </c>
    </row>
    <row r="26">
      <c r="A26" s="19" t="s">
        <v>331</v>
      </c>
      <c r="B26" s="20">
        <v>42445.88541666667</v>
      </c>
      <c r="C26" s="21" t="s">
        <v>290</v>
      </c>
      <c r="D26" s="22">
        <f t="shared" si="1"/>
        <v>0.0001203789531</v>
      </c>
      <c r="E26" s="22">
        <f t="shared" si="2"/>
        <v>0.005995967212</v>
      </c>
    </row>
    <row r="27">
      <c r="A27" s="19" t="s">
        <v>331</v>
      </c>
      <c r="B27" s="20">
        <v>42445.881944444445</v>
      </c>
      <c r="C27" s="21" t="s">
        <v>291</v>
      </c>
      <c r="D27" s="22">
        <f t="shared" si="1"/>
        <v>-0.0002648145712</v>
      </c>
      <c r="E27" s="22">
        <f t="shared" si="2"/>
        <v>0.006005801217</v>
      </c>
    </row>
    <row r="28">
      <c r="A28" s="19" t="s">
        <v>331</v>
      </c>
      <c r="B28" s="20">
        <v>42445.87847222222</v>
      </c>
      <c r="C28" s="21" t="s">
        <v>289</v>
      </c>
      <c r="D28" s="22">
        <f t="shared" si="1"/>
        <v>-0.0007218653313</v>
      </c>
      <c r="E28" s="22">
        <f t="shared" si="2"/>
        <v>0.006010638073</v>
      </c>
    </row>
    <row r="29">
      <c r="A29" s="19" t="s">
        <v>331</v>
      </c>
      <c r="B29" s="20">
        <v>42445.875</v>
      </c>
      <c r="C29" s="21" t="s">
        <v>300</v>
      </c>
      <c r="D29" s="22">
        <f t="shared" si="1"/>
        <v>0.00004810814712</v>
      </c>
      <c r="E29" s="22">
        <f t="shared" si="2"/>
        <v>0.005974723267</v>
      </c>
    </row>
    <row r="30">
      <c r="A30" s="19" t="s">
        <v>331</v>
      </c>
      <c r="B30" s="20">
        <v>42445.87152777778</v>
      </c>
      <c r="C30" s="21" t="s">
        <v>301</v>
      </c>
      <c r="D30" s="22">
        <f t="shared" si="1"/>
        <v>-0.00004810814712</v>
      </c>
      <c r="E30" s="22">
        <f t="shared" si="2"/>
        <v>0.005985731354</v>
      </c>
    </row>
    <row r="31">
      <c r="A31" s="19" t="s">
        <v>331</v>
      </c>
      <c r="B31" s="20">
        <v>42445.868055555555</v>
      </c>
      <c r="C31" s="21" t="s">
        <v>300</v>
      </c>
      <c r="D31" s="22">
        <f t="shared" si="1"/>
        <v>0.0002165048902</v>
      </c>
      <c r="E31" s="22">
        <f t="shared" si="2"/>
        <v>0.00599672063</v>
      </c>
    </row>
    <row r="32">
      <c r="A32" s="19" t="s">
        <v>331</v>
      </c>
      <c r="B32" s="20">
        <v>42445.86458333333</v>
      </c>
      <c r="C32" s="21" t="s">
        <v>274</v>
      </c>
      <c r="D32" s="22">
        <f t="shared" si="1"/>
        <v>0.000288746122</v>
      </c>
      <c r="E32" s="22">
        <f t="shared" si="2"/>
        <v>0.006003953414</v>
      </c>
    </row>
    <row r="33">
      <c r="A33" s="19" t="s">
        <v>331</v>
      </c>
      <c r="B33" s="20">
        <v>42445.86111111111</v>
      </c>
      <c r="C33" s="21" t="s">
        <v>286</v>
      </c>
      <c r="D33" s="22">
        <f t="shared" si="1"/>
        <v>-0.000288746122</v>
      </c>
      <c r="E33" s="22">
        <f t="shared" si="2"/>
        <v>0.00600792839</v>
      </c>
    </row>
    <row r="34">
      <c r="A34" s="19" t="s">
        <v>331</v>
      </c>
      <c r="B34" s="20">
        <v>42445.85763888889</v>
      </c>
      <c r="C34" s="21" t="s">
        <v>274</v>
      </c>
      <c r="D34" s="22">
        <f t="shared" si="1"/>
        <v>-0.0002165048902</v>
      </c>
      <c r="E34" s="22">
        <f t="shared" si="2"/>
        <v>0.006011567805</v>
      </c>
    </row>
    <row r="35">
      <c r="A35" s="19" t="s">
        <v>331</v>
      </c>
      <c r="B35" s="20">
        <v>42445.85416666667</v>
      </c>
      <c r="C35" s="21" t="s">
        <v>300</v>
      </c>
      <c r="D35" s="22">
        <f t="shared" si="1"/>
        <v>-0.000216458026</v>
      </c>
      <c r="E35" s="22">
        <f t="shared" si="2"/>
        <v>0.006018573406</v>
      </c>
    </row>
    <row r="36">
      <c r="A36" s="19" t="s">
        <v>331</v>
      </c>
      <c r="B36" s="20">
        <v>42445.850694444445</v>
      </c>
      <c r="C36" s="21" t="s">
        <v>306</v>
      </c>
      <c r="D36" s="22">
        <f t="shared" si="1"/>
        <v>0.0003126766348</v>
      </c>
      <c r="E36" s="22">
        <f t="shared" si="2"/>
        <v>0.00602559224</v>
      </c>
    </row>
    <row r="37">
      <c r="A37" s="19" t="s">
        <v>331</v>
      </c>
      <c r="B37" s="20">
        <v>42445.84722222222</v>
      </c>
      <c r="C37" s="21" t="s">
        <v>277</v>
      </c>
      <c r="D37" s="22">
        <f t="shared" si="1"/>
        <v>0.0008904612937</v>
      </c>
      <c r="E37" s="22">
        <f t="shared" si="2"/>
        <v>0.006028484119</v>
      </c>
    </row>
    <row r="38">
      <c r="A38" s="19" t="s">
        <v>331</v>
      </c>
      <c r="B38" s="20">
        <v>42445.84375</v>
      </c>
      <c r="C38" s="21" t="s">
        <v>291</v>
      </c>
      <c r="D38" s="22">
        <f t="shared" si="1"/>
        <v>0.0004093968678</v>
      </c>
      <c r="E38" s="22">
        <f t="shared" si="2"/>
        <v>0.005967143798</v>
      </c>
    </row>
    <row r="39">
      <c r="A39" s="19" t="s">
        <v>331</v>
      </c>
      <c r="B39" s="20">
        <v>42445.84027777778</v>
      </c>
      <c r="C39" s="21" t="s">
        <v>312</v>
      </c>
      <c r="D39" s="22">
        <f t="shared" si="1"/>
        <v>-0.001059271128</v>
      </c>
      <c r="E39" s="22">
        <f t="shared" si="2"/>
        <v>0.005963054347</v>
      </c>
    </row>
    <row r="40">
      <c r="A40" s="19" t="s">
        <v>331</v>
      </c>
      <c r="B40" s="20">
        <v>42445.836805555555</v>
      </c>
      <c r="C40" s="21" t="s">
        <v>268</v>
      </c>
      <c r="D40" s="22">
        <f t="shared" si="1"/>
        <v>0.0003369191185</v>
      </c>
      <c r="E40" s="22">
        <f t="shared" si="2"/>
        <v>0.00586815209</v>
      </c>
    </row>
    <row r="41">
      <c r="A41" s="19" t="s">
        <v>331</v>
      </c>
      <c r="B41" s="20">
        <v>42445.83333333333</v>
      </c>
      <c r="C41" s="21" t="s">
        <v>288</v>
      </c>
      <c r="D41" s="22">
        <f t="shared" si="1"/>
        <v>0.0002166508199</v>
      </c>
      <c r="E41" s="22">
        <f t="shared" si="2"/>
        <v>0.005868924527</v>
      </c>
    </row>
    <row r="42">
      <c r="A42" s="19" t="s">
        <v>331</v>
      </c>
      <c r="B42" s="20">
        <v>42445.82986111111</v>
      </c>
      <c r="C42" s="21" t="s">
        <v>294</v>
      </c>
      <c r="D42" s="22">
        <f t="shared" si="1"/>
        <v>0.0005057011895</v>
      </c>
      <c r="E42" s="22">
        <f t="shared" si="2"/>
        <v>0.005875991508</v>
      </c>
    </row>
    <row r="43">
      <c r="A43" s="19" t="s">
        <v>331</v>
      </c>
      <c r="B43" s="20">
        <v>42445.82638888889</v>
      </c>
      <c r="C43" s="21" t="s">
        <v>312</v>
      </c>
      <c r="D43" s="22">
        <f t="shared" si="1"/>
        <v>-0.00009634375459</v>
      </c>
      <c r="E43" s="22">
        <f t="shared" si="2"/>
        <v>0.005862920565</v>
      </c>
    </row>
    <row r="44">
      <c r="A44" s="19" t="s">
        <v>331</v>
      </c>
      <c r="B44" s="20">
        <v>42445.82291666667</v>
      </c>
      <c r="C44" s="21" t="s">
        <v>310</v>
      </c>
      <c r="D44" s="22">
        <f t="shared" si="1"/>
        <v>-0.0002648974742</v>
      </c>
      <c r="E44" s="22">
        <f t="shared" si="2"/>
        <v>0.00587360183</v>
      </c>
    </row>
    <row r="45">
      <c r="A45" s="19" t="s">
        <v>331</v>
      </c>
      <c r="B45" s="20">
        <v>42445.819444444445</v>
      </c>
      <c r="C45" s="21" t="s">
        <v>324</v>
      </c>
      <c r="D45" s="22">
        <f t="shared" si="1"/>
        <v>0.00002407868916</v>
      </c>
      <c r="E45" s="22">
        <f t="shared" si="2"/>
        <v>0.005878405025</v>
      </c>
    </row>
    <row r="46">
      <c r="A46" s="19" t="s">
        <v>331</v>
      </c>
      <c r="B46" s="20">
        <v>42445.81597222222</v>
      </c>
      <c r="C46" s="21" t="s">
        <v>323</v>
      </c>
      <c r="D46" s="22">
        <f t="shared" si="1"/>
        <v>-0.0005536632184</v>
      </c>
      <c r="E46" s="22">
        <f t="shared" si="2"/>
        <v>0.005890051052</v>
      </c>
    </row>
    <row r="47">
      <c r="A47" s="19" t="s">
        <v>331</v>
      </c>
      <c r="B47" s="20">
        <v>42445.8125</v>
      </c>
      <c r="C47" s="21" t="s">
        <v>286</v>
      </c>
      <c r="D47" s="22">
        <f t="shared" si="1"/>
        <v>0.0006018223361</v>
      </c>
      <c r="E47" s="22">
        <f t="shared" si="2"/>
        <v>0.005871611827</v>
      </c>
    </row>
    <row r="48">
      <c r="A48" s="19" t="s">
        <v>331</v>
      </c>
      <c r="B48" s="20">
        <v>42445.80902777778</v>
      </c>
      <c r="C48" s="21" t="s">
        <v>326</v>
      </c>
      <c r="D48" s="22">
        <f t="shared" si="1"/>
        <v>-0.00004815911773</v>
      </c>
      <c r="E48" s="22">
        <f t="shared" si="2"/>
        <v>0.005847902816</v>
      </c>
    </row>
    <row r="49">
      <c r="A49" s="19" t="s">
        <v>331</v>
      </c>
      <c r="B49" s="20">
        <v>42445.805555555555</v>
      </c>
      <c r="C49" s="21" t="s">
        <v>323</v>
      </c>
      <c r="D49" s="22">
        <f t="shared" si="1"/>
        <v>0.0004576052873</v>
      </c>
      <c r="E49" s="22">
        <f t="shared" si="2"/>
        <v>0.005859443824</v>
      </c>
    </row>
    <row r="50">
      <c r="A50" s="19" t="s">
        <v>331</v>
      </c>
      <c r="B50" s="20">
        <v>42445.80208333333</v>
      </c>
      <c r="C50" s="21" t="s">
        <v>320</v>
      </c>
      <c r="D50" s="22">
        <f t="shared" si="1"/>
        <v>-0.001251896064</v>
      </c>
      <c r="E50" s="22">
        <f t="shared" si="2"/>
        <v>0.00585045876</v>
      </c>
    </row>
    <row r="51">
      <c r="A51" s="19" t="s">
        <v>331</v>
      </c>
      <c r="B51" s="20">
        <v>42445.79861111111</v>
      </c>
      <c r="C51" s="21" t="s">
        <v>276</v>
      </c>
      <c r="D51" s="22">
        <f t="shared" si="1"/>
        <v>0.0003368947958</v>
      </c>
      <c r="E51" s="22">
        <f t="shared" si="2"/>
        <v>0.005703298381</v>
      </c>
    </row>
    <row r="52">
      <c r="A52" s="19" t="s">
        <v>331</v>
      </c>
      <c r="B52" s="20">
        <v>42445.79513888889</v>
      </c>
      <c r="C52" s="21" t="s">
        <v>317</v>
      </c>
      <c r="D52" s="22">
        <f t="shared" si="1"/>
        <v>0.0001203470811</v>
      </c>
      <c r="E52" s="22">
        <f t="shared" si="2"/>
        <v>0.00570347728</v>
      </c>
    </row>
    <row r="53">
      <c r="A53" s="19" t="s">
        <v>331</v>
      </c>
      <c r="B53" s="20">
        <v>42445.79166666667</v>
      </c>
      <c r="C53" s="21" t="s">
        <v>289</v>
      </c>
      <c r="D53" s="22">
        <f t="shared" si="1"/>
        <v>-0.0002888086663</v>
      </c>
      <c r="E53" s="22">
        <f t="shared" si="2"/>
        <v>0.005713718507</v>
      </c>
    </row>
    <row r="54">
      <c r="A54" s="19" t="s">
        <v>331</v>
      </c>
      <c r="B54" s="20">
        <v>42445.788194444445</v>
      </c>
      <c r="C54" s="21" t="s">
        <v>281</v>
      </c>
      <c r="D54" s="22">
        <f t="shared" si="1"/>
        <v>0.0006017788765</v>
      </c>
      <c r="E54" s="22">
        <f t="shared" si="2"/>
        <v>0.005716651594</v>
      </c>
    </row>
    <row r="55">
      <c r="A55" s="19" t="s">
        <v>331</v>
      </c>
      <c r="B55" s="20">
        <v>42445.78472222222</v>
      </c>
      <c r="C55" s="21" t="s">
        <v>324</v>
      </c>
      <c r="D55" s="22">
        <f t="shared" si="1"/>
        <v>0.0005539565888</v>
      </c>
      <c r="E55" s="22">
        <f t="shared" si="2"/>
        <v>0.005690988669</v>
      </c>
    </row>
    <row r="56">
      <c r="A56" s="19" t="s">
        <v>331</v>
      </c>
      <c r="B56" s="20">
        <v>42445.78125</v>
      </c>
      <c r="C56" s="21" t="s">
        <v>315</v>
      </c>
      <c r="D56" s="22">
        <f t="shared" si="1"/>
        <v>-0.0001445400017</v>
      </c>
      <c r="E56" s="22">
        <f t="shared" si="2"/>
        <v>0.005670522624</v>
      </c>
    </row>
    <row r="57">
      <c r="A57" s="19" t="s">
        <v>331</v>
      </c>
      <c r="B57" s="20">
        <v>42445.77777777778</v>
      </c>
      <c r="C57" s="21" t="s">
        <v>321</v>
      </c>
      <c r="D57" s="22">
        <f t="shared" si="1"/>
        <v>-0.0004334946965</v>
      </c>
      <c r="E57" s="22">
        <f t="shared" si="2"/>
        <v>0.005680147868</v>
      </c>
    </row>
    <row r="58">
      <c r="A58" s="19" t="s">
        <v>331</v>
      </c>
      <c r="B58" s="20">
        <v>42445.774305555555</v>
      </c>
      <c r="C58" s="21" t="s">
        <v>296</v>
      </c>
      <c r="D58" s="22">
        <f t="shared" si="1"/>
        <v>-0.0004573739593</v>
      </c>
      <c r="E58" s="22">
        <f t="shared" si="2"/>
        <v>0.00567207379</v>
      </c>
    </row>
    <row r="59">
      <c r="A59" s="19" t="s">
        <v>331</v>
      </c>
      <c r="B59" s="20">
        <v>42445.77083333333</v>
      </c>
      <c r="C59" s="21" t="s">
        <v>282</v>
      </c>
      <c r="D59" s="22">
        <f t="shared" si="1"/>
        <v>-0.00007219782206</v>
      </c>
      <c r="E59" s="22">
        <f t="shared" si="2"/>
        <v>0.005661463877</v>
      </c>
    </row>
    <row r="60">
      <c r="A60" s="19" t="s">
        <v>331</v>
      </c>
      <c r="B60" s="20">
        <v>42445.76736111111</v>
      </c>
      <c r="C60" s="21" t="s">
        <v>270</v>
      </c>
      <c r="D60" s="22">
        <f t="shared" si="1"/>
        <v>-0.00009625565509</v>
      </c>
      <c r="E60" s="22">
        <f t="shared" si="2"/>
        <v>0.005672786794</v>
      </c>
    </row>
    <row r="61">
      <c r="A61" s="19" t="s">
        <v>331</v>
      </c>
      <c r="B61" s="20">
        <v>42445.76388888889</v>
      </c>
      <c r="C61" s="21" t="s">
        <v>273</v>
      </c>
      <c r="D61" s="22">
        <f t="shared" si="1"/>
        <v>-0.00009624639083</v>
      </c>
      <c r="E61" s="22">
        <f t="shared" si="2"/>
        <v>0.005683723479</v>
      </c>
    </row>
    <row r="62">
      <c r="A62" s="19" t="s">
        <v>331</v>
      </c>
      <c r="B62" s="20">
        <v>42445.76041666667</v>
      </c>
      <c r="C62" s="21" t="s">
        <v>279</v>
      </c>
      <c r="D62" s="22">
        <f t="shared" si="1"/>
        <v>-0.0003608414863</v>
      </c>
      <c r="E62" s="22">
        <f t="shared" si="2"/>
        <v>0.005694723088</v>
      </c>
    </row>
    <row r="63">
      <c r="A63" s="19" t="s">
        <v>331</v>
      </c>
      <c r="B63" s="20">
        <v>42445.756944444445</v>
      </c>
      <c r="C63" s="21" t="s">
        <v>258</v>
      </c>
      <c r="D63" s="22">
        <f t="shared" si="1"/>
        <v>0.0002164892666</v>
      </c>
      <c r="E63" s="22">
        <f t="shared" si="2"/>
        <v>0.005692431117</v>
      </c>
    </row>
    <row r="64">
      <c r="A64" s="19" t="s">
        <v>331</v>
      </c>
      <c r="B64" s="20">
        <v>42445.75347222222</v>
      </c>
      <c r="C64" s="21" t="s">
        <v>305</v>
      </c>
      <c r="D64" s="22">
        <f t="shared" si="1"/>
        <v>0.0006738220402</v>
      </c>
      <c r="E64" s="22">
        <f t="shared" si="2"/>
        <v>0.005699798893</v>
      </c>
    </row>
    <row r="65">
      <c r="A65" s="19" t="s">
        <v>331</v>
      </c>
      <c r="B65" s="20">
        <v>42445.75</v>
      </c>
      <c r="C65" s="21" t="s">
        <v>335</v>
      </c>
      <c r="D65" s="22">
        <f t="shared" si="1"/>
        <v>0.0004093278653</v>
      </c>
      <c r="E65" s="22">
        <f t="shared" si="2"/>
        <v>0.005663019005</v>
      </c>
    </row>
    <row r="66">
      <c r="A66" s="19" t="s">
        <v>331</v>
      </c>
      <c r="B66" s="20">
        <v>42445.74652777778</v>
      </c>
      <c r="C66" s="21" t="s">
        <v>309</v>
      </c>
      <c r="D66" s="22">
        <f t="shared" si="1"/>
        <v>-0.0003371057099</v>
      </c>
      <c r="E66" s="22">
        <f t="shared" si="2"/>
        <v>0.005656927553</v>
      </c>
    </row>
    <row r="67">
      <c r="A67" s="19" t="s">
        <v>331</v>
      </c>
      <c r="B67" s="20">
        <v>42445.743055555555</v>
      </c>
      <c r="C67" s="21" t="s">
        <v>294</v>
      </c>
      <c r="D67" s="22">
        <f t="shared" si="1"/>
        <v>-0.0000962950481</v>
      </c>
      <c r="E67" s="22">
        <f t="shared" si="2"/>
        <v>0.005656577933</v>
      </c>
    </row>
    <row r="68">
      <c r="A68" s="19" t="s">
        <v>331</v>
      </c>
      <c r="B68" s="20">
        <v>42445.73958333333</v>
      </c>
      <c r="C68" s="21" t="s">
        <v>318</v>
      </c>
      <c r="D68" s="22">
        <f t="shared" si="1"/>
        <v>-0.000048144047</v>
      </c>
      <c r="E68" s="22">
        <f t="shared" si="2"/>
        <v>0.005667845845</v>
      </c>
    </row>
    <row r="69">
      <c r="A69" s="19" t="s">
        <v>331</v>
      </c>
      <c r="B69" s="20">
        <v>42445.73611111111</v>
      </c>
      <c r="C69" s="21" t="s">
        <v>299</v>
      </c>
      <c r="D69" s="22">
        <f t="shared" si="1"/>
        <v>-0.0002647508349</v>
      </c>
      <c r="E69" s="22">
        <f t="shared" si="2"/>
        <v>0.005679979879</v>
      </c>
    </row>
    <row r="70">
      <c r="A70" s="19" t="s">
        <v>331</v>
      </c>
      <c r="B70" s="20">
        <v>42445.73263888889</v>
      </c>
      <c r="C70" s="21" t="s">
        <v>270</v>
      </c>
      <c r="D70" s="22">
        <f t="shared" si="1"/>
        <v>0.0009389785086</v>
      </c>
      <c r="E70" s="22">
        <f t="shared" si="2"/>
        <v>0.005684488485</v>
      </c>
    </row>
    <row r="71">
      <c r="A71" s="19" t="s">
        <v>331</v>
      </c>
      <c r="B71" s="20">
        <v>42445.72916666667</v>
      </c>
      <c r="C71" s="21" t="s">
        <v>298</v>
      </c>
      <c r="D71" s="22">
        <f t="shared" si="1"/>
        <v>0.00026499958</v>
      </c>
      <c r="E71" s="22">
        <f t="shared" si="2"/>
        <v>0.005597878338</v>
      </c>
    </row>
    <row r="72">
      <c r="A72" s="19" t="s">
        <v>331</v>
      </c>
      <c r="B72" s="20">
        <v>42445.725694444445</v>
      </c>
      <c r="C72" s="21" t="s">
        <v>313</v>
      </c>
      <c r="D72" s="22">
        <f t="shared" si="1"/>
        <v>-0.0001204630601</v>
      </c>
      <c r="E72" s="22">
        <f t="shared" si="2"/>
        <v>0.00560221334</v>
      </c>
    </row>
    <row r="73">
      <c r="A73" s="19" t="s">
        <v>331</v>
      </c>
      <c r="B73" s="20">
        <v>42445.72222222222</v>
      </c>
      <c r="C73" s="21" t="s">
        <v>392</v>
      </c>
      <c r="D73" s="22">
        <f t="shared" si="1"/>
        <v>-0.0003372193885</v>
      </c>
      <c r="E73" s="22">
        <f t="shared" si="2"/>
        <v>0.005613085085</v>
      </c>
    </row>
    <row r="74">
      <c r="A74" s="19" t="s">
        <v>331</v>
      </c>
      <c r="B74" s="20">
        <v>42445.71875</v>
      </c>
      <c r="C74" s="21" t="s">
        <v>309</v>
      </c>
      <c r="D74" s="22">
        <f t="shared" si="1"/>
        <v>0.00007225172504</v>
      </c>
      <c r="E74" s="22">
        <f t="shared" si="2"/>
        <v>0.005612629778</v>
      </c>
    </row>
    <row r="75">
      <c r="A75" s="19" t="s">
        <v>331</v>
      </c>
      <c r="B75" s="20">
        <v>42445.71527777778</v>
      </c>
      <c r="C75" s="21" t="s">
        <v>310</v>
      </c>
      <c r="D75" s="22">
        <f t="shared" si="1"/>
        <v>-0.000385282224</v>
      </c>
      <c r="E75" s="22">
        <f t="shared" si="2"/>
        <v>0.00562465554</v>
      </c>
    </row>
    <row r="76">
      <c r="A76" s="19" t="s">
        <v>331</v>
      </c>
      <c r="B76" s="20">
        <v>42445.711805555555</v>
      </c>
      <c r="C76" s="21" t="s">
        <v>316</v>
      </c>
      <c r="D76" s="22">
        <f t="shared" si="1"/>
        <v>0.0001685427079</v>
      </c>
      <c r="E76" s="22">
        <f t="shared" si="2"/>
        <v>0.005620115206</v>
      </c>
    </row>
    <row r="77">
      <c r="A77" s="19" t="s">
        <v>331</v>
      </c>
      <c r="B77" s="20">
        <v>42445.70833333333</v>
      </c>
      <c r="C77" s="21" t="s">
        <v>336</v>
      </c>
      <c r="D77" s="22">
        <f t="shared" si="1"/>
        <v>0.000361258629</v>
      </c>
      <c r="E77" s="22">
        <f t="shared" si="2"/>
        <v>0.005629620667</v>
      </c>
    </row>
    <row r="78">
      <c r="A78" s="19" t="s">
        <v>331</v>
      </c>
      <c r="B78" s="20">
        <v>42445.70486111111</v>
      </c>
      <c r="C78" s="21" t="s">
        <v>321</v>
      </c>
      <c r="D78" s="22">
        <f t="shared" si="1"/>
        <v>0.0001204485505</v>
      </c>
      <c r="E78" s="22">
        <f t="shared" si="2"/>
        <v>0.005627234515</v>
      </c>
    </row>
    <row r="79">
      <c r="A79" s="19" t="s">
        <v>331</v>
      </c>
      <c r="B79" s="20">
        <v>42445.70138888889</v>
      </c>
      <c r="C79" s="21" t="s">
        <v>392</v>
      </c>
      <c r="D79" s="22">
        <f t="shared" si="1"/>
        <v>-0.0002649676635</v>
      </c>
      <c r="E79" s="22">
        <f t="shared" si="2"/>
        <v>0.005638397331</v>
      </c>
    </row>
    <row r="80">
      <c r="A80" s="19" t="s">
        <v>331</v>
      </c>
      <c r="B80" s="20">
        <v>42445.69791666667</v>
      </c>
      <c r="C80" s="21" t="s">
        <v>310</v>
      </c>
      <c r="D80" s="22">
        <f t="shared" si="1"/>
        <v>0.0001204311436</v>
      </c>
      <c r="E80" s="22">
        <f t="shared" si="2"/>
        <v>0.005643168692</v>
      </c>
    </row>
    <row r="81">
      <c r="A81" s="19" t="s">
        <v>331</v>
      </c>
      <c r="B81" s="20">
        <v>42445.694444444445</v>
      </c>
      <c r="C81" s="21" t="s">
        <v>298</v>
      </c>
      <c r="D81" s="22">
        <f t="shared" si="1"/>
        <v>0.0002890939334</v>
      </c>
      <c r="E81" s="22">
        <f t="shared" si="2"/>
        <v>0.005654495741</v>
      </c>
    </row>
    <row r="82">
      <c r="A82" s="19" t="s">
        <v>331</v>
      </c>
      <c r="B82" s="20">
        <v>42445.69097222222</v>
      </c>
      <c r="C82" s="21" t="s">
        <v>410</v>
      </c>
      <c r="D82" s="22">
        <f t="shared" si="1"/>
        <v>0.0005543304192</v>
      </c>
      <c r="E82" s="22">
        <f t="shared" si="2"/>
        <v>0.005657653763</v>
      </c>
    </row>
    <row r="83">
      <c r="A83" s="19" t="s">
        <v>331</v>
      </c>
      <c r="B83" s="20">
        <v>42445.6875</v>
      </c>
      <c r="C83" s="21" t="s">
        <v>413</v>
      </c>
      <c r="D83" s="22">
        <f t="shared" si="1"/>
        <v>-0.0001446375626</v>
      </c>
      <c r="E83" s="22">
        <f t="shared" si="2"/>
        <v>0.005633839225</v>
      </c>
    </row>
    <row r="84">
      <c r="A84" s="19" t="s">
        <v>331</v>
      </c>
      <c r="B84" s="20">
        <v>42445.68402777778</v>
      </c>
      <c r="C84" s="21" t="s">
        <v>348</v>
      </c>
      <c r="D84" s="22">
        <f t="shared" si="1"/>
        <v>-0.00009641342082</v>
      </c>
      <c r="E84" s="22">
        <f t="shared" si="2"/>
        <v>0.005644689342</v>
      </c>
    </row>
    <row r="85">
      <c r="A85" s="19" t="s">
        <v>331</v>
      </c>
      <c r="B85" s="20">
        <v>42445.680555555555</v>
      </c>
      <c r="C85" s="21" t="s">
        <v>419</v>
      </c>
      <c r="D85" s="22">
        <f t="shared" si="1"/>
        <v>0.00002410248376</v>
      </c>
      <c r="E85" s="22">
        <f t="shared" si="2"/>
        <v>0.005656955133</v>
      </c>
    </row>
    <row r="86">
      <c r="A86" s="19" t="s">
        <v>331</v>
      </c>
      <c r="B86" s="20">
        <v>42445.67708333333</v>
      </c>
      <c r="C86" s="21" t="s">
        <v>421</v>
      </c>
      <c r="D86" s="22">
        <f t="shared" si="1"/>
        <v>0.0004098311312</v>
      </c>
      <c r="E86" s="22">
        <f t="shared" si="2"/>
        <v>0.005670252219</v>
      </c>
    </row>
    <row r="87">
      <c r="A87" s="19" t="s">
        <v>331</v>
      </c>
      <c r="B87" s="20">
        <v>42445.67361111111</v>
      </c>
      <c r="C87" s="21" t="s">
        <v>340</v>
      </c>
      <c r="D87" s="22">
        <f t="shared" si="1"/>
        <v>-0.0000723353467</v>
      </c>
      <c r="E87" s="22">
        <f t="shared" si="2"/>
        <v>0.005662976176</v>
      </c>
    </row>
    <row r="88">
      <c r="A88" s="19" t="s">
        <v>331</v>
      </c>
      <c r="B88" s="20">
        <v>42445.67013888889</v>
      </c>
      <c r="C88" s="21" t="s">
        <v>428</v>
      </c>
      <c r="D88" s="22">
        <f t="shared" si="1"/>
        <v>0.00009644829173</v>
      </c>
      <c r="E88" s="22">
        <f t="shared" si="2"/>
        <v>0.005675964576</v>
      </c>
    </row>
    <row r="89">
      <c r="A89" s="19" t="s">
        <v>331</v>
      </c>
      <c r="B89" s="20">
        <v>42445.66666666667</v>
      </c>
      <c r="C89" s="21" t="s">
        <v>337</v>
      </c>
      <c r="D89" s="22">
        <f t="shared" si="1"/>
        <v>0.00002411352648</v>
      </c>
      <c r="E89" s="22">
        <f t="shared" si="2"/>
        <v>0.005688327013</v>
      </c>
    </row>
    <row r="90">
      <c r="A90" s="19" t="s">
        <v>331</v>
      </c>
      <c r="B90" s="20">
        <v>42445.663194444445</v>
      </c>
      <c r="C90" s="21" t="s">
        <v>432</v>
      </c>
      <c r="D90" s="22">
        <f t="shared" si="1"/>
        <v>0.0001688109683</v>
      </c>
      <c r="E90" s="22">
        <f t="shared" si="2"/>
        <v>0.00570194094</v>
      </c>
    </row>
    <row r="91">
      <c r="A91" s="19" t="s">
        <v>331</v>
      </c>
      <c r="B91" s="20">
        <v>42445.65972222222</v>
      </c>
      <c r="C91" s="21" t="s">
        <v>436</v>
      </c>
      <c r="D91" s="22">
        <f t="shared" si="1"/>
        <v>0.0002412079707</v>
      </c>
      <c r="E91" s="22">
        <f t="shared" si="2"/>
        <v>0.005712011171</v>
      </c>
    </row>
    <row r="92">
      <c r="A92" s="19" t="s">
        <v>331</v>
      </c>
      <c r="B92" s="20">
        <v>42445.65625</v>
      </c>
      <c r="C92" s="21" t="s">
        <v>439</v>
      </c>
      <c r="D92" s="22">
        <f t="shared" si="1"/>
        <v>0.0001930082758</v>
      </c>
      <c r="E92" s="22">
        <f t="shared" si="2"/>
        <v>0.005718341574</v>
      </c>
    </row>
    <row r="93">
      <c r="A93" s="19" t="s">
        <v>331</v>
      </c>
      <c r="B93" s="20">
        <v>42445.65277777778</v>
      </c>
      <c r="C93" s="21" t="s">
        <v>442</v>
      </c>
      <c r="D93" s="22">
        <f t="shared" si="1"/>
        <v>-0.0003859793067</v>
      </c>
      <c r="E93" s="22">
        <f t="shared" si="2"/>
        <v>0.005727340287</v>
      </c>
    </row>
    <row r="94">
      <c r="A94" s="19" t="s">
        <v>331</v>
      </c>
      <c r="B94" s="20">
        <v>42445.649305555555</v>
      </c>
      <c r="C94" s="21" t="s">
        <v>446</v>
      </c>
      <c r="D94" s="22">
        <f t="shared" si="1"/>
        <v>0.0001688476154</v>
      </c>
      <c r="E94" s="22">
        <f t="shared" si="2"/>
        <v>0.005723752262</v>
      </c>
    </row>
    <row r="95">
      <c r="A95" s="19" t="s">
        <v>331</v>
      </c>
      <c r="B95" s="20">
        <v>42445.64583333333</v>
      </c>
      <c r="C95" s="21" t="s">
        <v>449</v>
      </c>
      <c r="D95" s="22">
        <f t="shared" si="1"/>
        <v>-0.0002412021527</v>
      </c>
      <c r="E95" s="22">
        <f t="shared" si="2"/>
        <v>0.005734036585</v>
      </c>
    </row>
    <row r="96">
      <c r="A96" s="19" t="s">
        <v>331</v>
      </c>
      <c r="B96" s="20">
        <v>42445.64236111111</v>
      </c>
      <c r="C96" s="21" t="s">
        <v>453</v>
      </c>
      <c r="D96" s="22">
        <f t="shared" si="1"/>
        <v>-0.0004581238702</v>
      </c>
      <c r="E96" s="22">
        <f t="shared" si="2"/>
        <v>0.005741464585</v>
      </c>
    </row>
    <row r="97">
      <c r="A97" s="19" t="s">
        <v>331</v>
      </c>
      <c r="B97" s="20">
        <v>42445.63888888889</v>
      </c>
      <c r="C97" s="21" t="s">
        <v>357</v>
      </c>
      <c r="D97" s="22">
        <f t="shared" si="1"/>
        <v>-0.000409722479</v>
      </c>
      <c r="E97" s="22">
        <f t="shared" si="2"/>
        <v>0.005730136213</v>
      </c>
    </row>
    <row r="98">
      <c r="A98" s="19" t="s">
        <v>331</v>
      </c>
      <c r="B98" s="20">
        <v>42445.63541666667</v>
      </c>
      <c r="C98" s="21" t="s">
        <v>350</v>
      </c>
      <c r="D98" s="22">
        <f t="shared" si="1"/>
        <v>-0.0001204746703</v>
      </c>
      <c r="E98" s="22">
        <f t="shared" si="2"/>
        <v>0.005723695616</v>
      </c>
    </row>
    <row r="99">
      <c r="A99" s="19" t="s">
        <v>331</v>
      </c>
      <c r="B99" s="20">
        <v>42445.631944444445</v>
      </c>
      <c r="C99" s="21" t="s">
        <v>459</v>
      </c>
      <c r="D99" s="22">
        <f t="shared" si="1"/>
        <v>-0.00004818580447</v>
      </c>
      <c r="E99" s="22">
        <f t="shared" si="2"/>
        <v>0.005736358913</v>
      </c>
    </row>
    <row r="100">
      <c r="A100" s="19" t="s">
        <v>331</v>
      </c>
      <c r="B100" s="20">
        <v>42445.62847222222</v>
      </c>
      <c r="C100" s="21" t="s">
        <v>314</v>
      </c>
      <c r="D100" s="22">
        <f t="shared" si="1"/>
        <v>-0.0002408942004</v>
      </c>
      <c r="E100" s="22">
        <f t="shared" si="2"/>
        <v>0.005750626518</v>
      </c>
    </row>
    <row r="101">
      <c r="A101" s="19" t="s">
        <v>331</v>
      </c>
      <c r="B101" s="20">
        <v>42445.625</v>
      </c>
      <c r="C101" s="21" t="s">
        <v>338</v>
      </c>
      <c r="D101" s="22">
        <f t="shared" si="1"/>
        <v>-0.0001204253425</v>
      </c>
      <c r="E101" s="22">
        <f t="shared" si="2"/>
        <v>0.005757945337</v>
      </c>
    </row>
    <row r="102">
      <c r="A102" s="19" t="s">
        <v>331</v>
      </c>
      <c r="B102" s="20">
        <v>42445.62152777778</v>
      </c>
      <c r="C102" s="21" t="s">
        <v>293</v>
      </c>
      <c r="D102" s="22">
        <f t="shared" si="1"/>
        <v>-0.0002648847165</v>
      </c>
      <c r="E102" s="22">
        <f t="shared" si="2"/>
        <v>0.005770840595</v>
      </c>
    </row>
    <row r="103">
      <c r="A103" s="19" t="s">
        <v>331</v>
      </c>
      <c r="B103" s="20">
        <v>42445.618055555555</v>
      </c>
      <c r="C103" s="21" t="s">
        <v>291</v>
      </c>
      <c r="D103" s="22">
        <f t="shared" si="1"/>
        <v>0.0002167186399</v>
      </c>
      <c r="E103" s="22">
        <f t="shared" si="2"/>
        <v>0.005776631535</v>
      </c>
    </row>
    <row r="104">
      <c r="A104" s="19" t="s">
        <v>331</v>
      </c>
      <c r="B104" s="20">
        <v>42445.61458333333</v>
      </c>
      <c r="C104" s="21" t="s">
        <v>325</v>
      </c>
      <c r="D104" s="22">
        <f t="shared" si="1"/>
        <v>0.0005299544845</v>
      </c>
      <c r="E104" s="22">
        <f t="shared" si="2"/>
        <v>0.005785575523</v>
      </c>
    </row>
    <row r="105">
      <c r="A105" s="19" t="s">
        <v>331</v>
      </c>
      <c r="B105" s="20">
        <v>42445.61111111111</v>
      </c>
      <c r="C105" s="21" t="s">
        <v>468</v>
      </c>
      <c r="D105" s="22">
        <f t="shared" si="1"/>
        <v>-0.0002168335089</v>
      </c>
      <c r="E105" s="22">
        <f t="shared" si="2"/>
        <v>0.005764057304</v>
      </c>
    </row>
    <row r="106">
      <c r="A106" s="19" t="s">
        <v>331</v>
      </c>
      <c r="B106" s="20">
        <v>42445.60763888889</v>
      </c>
      <c r="C106" s="21" t="s">
        <v>320</v>
      </c>
      <c r="D106" s="22">
        <f t="shared" si="1"/>
        <v>0.00009636464389</v>
      </c>
      <c r="E106" s="22">
        <f t="shared" si="2"/>
        <v>0.005773092134</v>
      </c>
    </row>
    <row r="107">
      <c r="A107" s="19" t="s">
        <v>331</v>
      </c>
      <c r="B107" s="20">
        <v>42445.60416666667</v>
      </c>
      <c r="C107" s="21" t="s">
        <v>314</v>
      </c>
      <c r="D107" s="22">
        <f t="shared" si="1"/>
        <v>0.0004337558505</v>
      </c>
      <c r="E107" s="22">
        <f t="shared" si="2"/>
        <v>0.005787010116</v>
      </c>
    </row>
    <row r="108">
      <c r="A108" s="19" t="s">
        <v>331</v>
      </c>
      <c r="B108" s="20">
        <v>42445.600694444445</v>
      </c>
      <c r="C108" s="21" t="s">
        <v>421</v>
      </c>
      <c r="D108" s="22">
        <f t="shared" si="1"/>
        <v>0</v>
      </c>
      <c r="E108" s="22">
        <f t="shared" si="2"/>
        <v>0.005777207222</v>
      </c>
    </row>
    <row r="109">
      <c r="A109" s="19" t="s">
        <v>331</v>
      </c>
      <c r="B109" s="20">
        <v>42445.59722222222</v>
      </c>
      <c r="C109" s="21" t="s">
        <v>421</v>
      </c>
      <c r="D109" s="22">
        <f t="shared" si="1"/>
        <v>0.00009641574477</v>
      </c>
      <c r="E109" s="22">
        <f t="shared" si="2"/>
        <v>0.005792549568</v>
      </c>
    </row>
    <row r="110">
      <c r="A110" s="19" t="s">
        <v>331</v>
      </c>
      <c r="B110" s="20">
        <v>42445.59375</v>
      </c>
      <c r="C110" s="21" t="s">
        <v>477</v>
      </c>
      <c r="D110" s="22">
        <f t="shared" si="1"/>
        <v>0.00007231790956</v>
      </c>
      <c r="E110" s="22">
        <f t="shared" si="2"/>
        <v>0.005806670734</v>
      </c>
    </row>
    <row r="111">
      <c r="A111" s="19" t="s">
        <v>331</v>
      </c>
      <c r="B111" s="20">
        <v>42445.59027777778</v>
      </c>
      <c r="C111" s="21" t="s">
        <v>480</v>
      </c>
      <c r="D111" s="22">
        <f t="shared" si="1"/>
        <v>0.0001687621302</v>
      </c>
      <c r="E111" s="22">
        <f t="shared" si="2"/>
        <v>0.005821467887</v>
      </c>
    </row>
    <row r="112">
      <c r="A112" s="19" t="s">
        <v>331</v>
      </c>
      <c r="B112" s="20">
        <v>42445.586805555555</v>
      </c>
      <c r="C112" s="21" t="s">
        <v>428</v>
      </c>
      <c r="D112" s="22">
        <f t="shared" si="1"/>
        <v>0.0001446759262</v>
      </c>
      <c r="E112" s="22">
        <f t="shared" si="2"/>
        <v>0.005833129926</v>
      </c>
    </row>
    <row r="113">
      <c r="A113" s="19" t="s">
        <v>331</v>
      </c>
      <c r="B113" s="20">
        <v>42445.58333333333</v>
      </c>
      <c r="C113" s="21" t="s">
        <v>339</v>
      </c>
      <c r="D113" s="22">
        <f t="shared" si="1"/>
        <v>0.00009646224716</v>
      </c>
      <c r="E113" s="22">
        <f t="shared" si="2"/>
        <v>0.005845906002</v>
      </c>
    </row>
    <row r="114">
      <c r="A114" s="19" t="s">
        <v>331</v>
      </c>
      <c r="B114" s="20">
        <v>42445.57986111111</v>
      </c>
      <c r="C114" s="21" t="s">
        <v>346</v>
      </c>
      <c r="D114" s="22">
        <f t="shared" si="1"/>
        <v>-0.0000723475577</v>
      </c>
      <c r="E114" s="22">
        <f t="shared" si="2"/>
        <v>0.00586041804</v>
      </c>
    </row>
    <row r="115">
      <c r="A115" s="19" t="s">
        <v>331</v>
      </c>
      <c r="B115" s="20">
        <v>42445.57638888889</v>
      </c>
      <c r="C115" s="21" t="s">
        <v>487</v>
      </c>
      <c r="D115" s="22">
        <f t="shared" si="1"/>
        <v>-0.00007234232391</v>
      </c>
      <c r="E115" s="22">
        <f t="shared" si="2"/>
        <v>0.005875923824</v>
      </c>
    </row>
    <row r="116">
      <c r="A116" s="19" t="s">
        <v>331</v>
      </c>
      <c r="B116" s="20">
        <v>42445.57291666667</v>
      </c>
      <c r="C116" s="21" t="s">
        <v>337</v>
      </c>
      <c r="D116" s="22">
        <f t="shared" si="1"/>
        <v>-0.0002169955766</v>
      </c>
      <c r="E116" s="22">
        <f t="shared" si="2"/>
        <v>0.005891553241</v>
      </c>
    </row>
    <row r="117">
      <c r="A117" s="19" t="s">
        <v>331</v>
      </c>
      <c r="B117" s="20">
        <v>42445.569444444445</v>
      </c>
      <c r="C117" s="21" t="s">
        <v>413</v>
      </c>
      <c r="D117" s="22">
        <f t="shared" si="1"/>
        <v>-0.001589863751</v>
      </c>
      <c r="E117" s="22">
        <f t="shared" si="2"/>
        <v>0.005901866795</v>
      </c>
    </row>
    <row r="118">
      <c r="A118" s="19" t="s">
        <v>331</v>
      </c>
      <c r="B118" s="20">
        <v>42445.56597222222</v>
      </c>
      <c r="C118" s="21" t="s">
        <v>288</v>
      </c>
      <c r="D118" s="22">
        <f t="shared" si="1"/>
        <v>0.0003129551416</v>
      </c>
      <c r="E118" s="22">
        <f t="shared" si="2"/>
        <v>0.005564638448</v>
      </c>
    </row>
    <row r="119">
      <c r="A119" s="19" t="s">
        <v>331</v>
      </c>
      <c r="B119" s="20">
        <v>42445.5625</v>
      </c>
      <c r="C119" s="21" t="s">
        <v>291</v>
      </c>
      <c r="D119" s="22">
        <f t="shared" si="1"/>
        <v>0.0003371381817</v>
      </c>
      <c r="E119" s="22">
        <f t="shared" si="2"/>
        <v>0.005566255349</v>
      </c>
    </row>
    <row r="120">
      <c r="A120" s="19" t="s">
        <v>331</v>
      </c>
      <c r="B120" s="20">
        <v>42445.55902777778</v>
      </c>
      <c r="C120" s="21" t="s">
        <v>418</v>
      </c>
      <c r="D120" s="22">
        <f t="shared" si="1"/>
        <v>0</v>
      </c>
      <c r="E120" s="22">
        <f t="shared" si="2"/>
        <v>0.005565432684</v>
      </c>
    </row>
    <row r="121">
      <c r="A121" s="19" t="s">
        <v>331</v>
      </c>
      <c r="B121" s="20">
        <v>42445.555555555555</v>
      </c>
      <c r="C121" s="21" t="s">
        <v>418</v>
      </c>
      <c r="D121" s="22">
        <f t="shared" si="1"/>
        <v>0.0009638787223</v>
      </c>
      <c r="E121" s="22">
        <f t="shared" si="2"/>
        <v>0.005581221166</v>
      </c>
    </row>
    <row r="122">
      <c r="A122" s="19" t="s">
        <v>331</v>
      </c>
      <c r="B122" s="20">
        <v>42445.55208333333</v>
      </c>
      <c r="C122" s="21" t="s">
        <v>498</v>
      </c>
      <c r="D122" s="22">
        <f t="shared" si="1"/>
        <v>-0.00004821600772</v>
      </c>
      <c r="E122" s="22">
        <f t="shared" si="2"/>
        <v>0.005457976109</v>
      </c>
    </row>
    <row r="123">
      <c r="A123" s="19" t="s">
        <v>331</v>
      </c>
      <c r="B123" s="20">
        <v>42445.54861111111</v>
      </c>
      <c r="C123" s="21" t="s">
        <v>501</v>
      </c>
      <c r="D123" s="22">
        <f t="shared" si="1"/>
        <v>0.00007232488341</v>
      </c>
      <c r="E123" s="22">
        <f t="shared" si="2"/>
        <v>0.005473363258</v>
      </c>
    </row>
    <row r="124">
      <c r="A124" s="19" t="s">
        <v>331</v>
      </c>
      <c r="B124" s="20">
        <v>42445.54513888889</v>
      </c>
      <c r="C124" s="21" t="s">
        <v>504</v>
      </c>
      <c r="D124" s="22">
        <f t="shared" si="1"/>
        <v>0.0001446654614</v>
      </c>
      <c r="E124" s="22">
        <f t="shared" si="2"/>
        <v>0.005488235463</v>
      </c>
    </row>
    <row r="125">
      <c r="A125" s="19" t="s">
        <v>331</v>
      </c>
      <c r="B125" s="20">
        <v>42445.54166666667</v>
      </c>
      <c r="C125" s="21" t="s">
        <v>340</v>
      </c>
      <c r="D125" s="22">
        <f t="shared" si="1"/>
        <v>-0.00009644596622</v>
      </c>
      <c r="E125" s="22">
        <f t="shared" si="2"/>
        <v>0.00550069475</v>
      </c>
    </row>
    <row r="126">
      <c r="A126" s="19" t="s">
        <v>331</v>
      </c>
      <c r="B126" s="20">
        <v>42445.538194444445</v>
      </c>
      <c r="C126" s="21" t="s">
        <v>508</v>
      </c>
      <c r="D126" s="22">
        <f t="shared" si="1"/>
        <v>-0.0002169694202</v>
      </c>
      <c r="E126" s="22">
        <f t="shared" si="2"/>
        <v>0.005515521924</v>
      </c>
    </row>
    <row r="127">
      <c r="A127" s="19" t="s">
        <v>331</v>
      </c>
      <c r="B127" s="20">
        <v>42445.53472222222</v>
      </c>
      <c r="C127" s="21" t="s">
        <v>477</v>
      </c>
      <c r="D127" s="22">
        <f t="shared" si="1"/>
        <v>0.0001446410494</v>
      </c>
      <c r="E127" s="22">
        <f t="shared" si="2"/>
        <v>0.005524880536</v>
      </c>
    </row>
    <row r="128">
      <c r="A128" s="19" t="s">
        <v>331</v>
      </c>
      <c r="B128" s="20">
        <v>42445.53125</v>
      </c>
      <c r="C128" s="21" t="s">
        <v>498</v>
      </c>
      <c r="D128" s="22">
        <f t="shared" si="1"/>
        <v>0.0001205501912</v>
      </c>
      <c r="E128" s="22">
        <f t="shared" si="2"/>
        <v>0.005537734241</v>
      </c>
    </row>
    <row r="129">
      <c r="A129" s="19" t="s">
        <v>331</v>
      </c>
      <c r="B129" s="20">
        <v>42445.52777777778</v>
      </c>
      <c r="C129" s="21" t="s">
        <v>362</v>
      </c>
      <c r="D129" s="22">
        <f t="shared" si="1"/>
        <v>0.0001446794148</v>
      </c>
      <c r="E129" s="22">
        <f t="shared" si="2"/>
        <v>0.005551706312</v>
      </c>
    </row>
    <row r="130">
      <c r="A130" s="19" t="s">
        <v>331</v>
      </c>
      <c r="B130" s="20">
        <v>42445.524305555555</v>
      </c>
      <c r="C130" s="21" t="s">
        <v>487</v>
      </c>
      <c r="D130" s="22">
        <f t="shared" si="1"/>
        <v>-0.0001446794148</v>
      </c>
      <c r="E130" s="22">
        <f t="shared" si="2"/>
        <v>0.00556473243</v>
      </c>
    </row>
    <row r="131">
      <c r="A131" s="19" t="s">
        <v>331</v>
      </c>
      <c r="B131" s="20">
        <v>42445.52083333333</v>
      </c>
      <c r="C131" s="21" t="s">
        <v>362</v>
      </c>
      <c r="D131" s="22">
        <f t="shared" si="1"/>
        <v>-0.00004822182038</v>
      </c>
      <c r="E131" s="22">
        <f t="shared" si="2"/>
        <v>0.005578529911</v>
      </c>
    </row>
    <row r="132">
      <c r="A132" s="19" t="s">
        <v>331</v>
      </c>
      <c r="B132" s="20">
        <v>42445.51736111111</v>
      </c>
      <c r="C132" s="21" t="s">
        <v>508</v>
      </c>
      <c r="D132" s="22">
        <f t="shared" si="1"/>
        <v>-0.0001205443786</v>
      </c>
      <c r="E132" s="22">
        <f t="shared" si="2"/>
        <v>0.005595139547</v>
      </c>
    </row>
    <row r="133">
      <c r="A133" s="19" t="s">
        <v>331</v>
      </c>
      <c r="B133" s="20">
        <v>42445.51388888889</v>
      </c>
      <c r="C133" s="21" t="s">
        <v>501</v>
      </c>
      <c r="D133" s="22">
        <f t="shared" si="1"/>
        <v>-0.000144634076</v>
      </c>
      <c r="E133" s="22">
        <f t="shared" si="2"/>
        <v>0.005610125568</v>
      </c>
    </row>
    <row r="134">
      <c r="A134" s="19" t="s">
        <v>331</v>
      </c>
      <c r="B134" s="20">
        <v>42445.51041666667</v>
      </c>
      <c r="C134" s="21" t="s">
        <v>517</v>
      </c>
      <c r="D134" s="22">
        <f t="shared" si="1"/>
        <v>-0.00002410364568</v>
      </c>
      <c r="E134" s="22">
        <f t="shared" si="2"/>
        <v>0.005624264788</v>
      </c>
    </row>
    <row r="135">
      <c r="A135" s="19" t="s">
        <v>331</v>
      </c>
      <c r="B135" s="20">
        <v>42445.506944444445</v>
      </c>
      <c r="C135" s="21" t="s">
        <v>513</v>
      </c>
      <c r="D135" s="22">
        <f t="shared" si="1"/>
        <v>-0.0005060423979</v>
      </c>
      <c r="E135" s="22">
        <f t="shared" si="2"/>
        <v>0.00564153904</v>
      </c>
    </row>
    <row r="136">
      <c r="A136" s="19" t="s">
        <v>331</v>
      </c>
      <c r="B136" s="20">
        <v>42445.50347222222</v>
      </c>
      <c r="C136" s="21" t="s">
        <v>392</v>
      </c>
      <c r="D136" s="22">
        <f t="shared" si="1"/>
        <v>-0.00004818116118</v>
      </c>
      <c r="E136" s="22">
        <f t="shared" si="2"/>
        <v>0.005618948464</v>
      </c>
    </row>
    <row r="137">
      <c r="A137" s="19" t="s">
        <v>331</v>
      </c>
      <c r="B137" s="20">
        <v>42445.5</v>
      </c>
      <c r="C137" s="21" t="s">
        <v>320</v>
      </c>
      <c r="D137" s="22">
        <f t="shared" si="1"/>
        <v>-0.0006742926204</v>
      </c>
      <c r="E137" s="22">
        <f t="shared" si="2"/>
        <v>0.005636134455</v>
      </c>
    </row>
    <row r="138">
      <c r="A138" s="19" t="s">
        <v>331</v>
      </c>
      <c r="B138" s="20">
        <v>42445.49652777778</v>
      </c>
      <c r="C138" s="21" t="s">
        <v>526</v>
      </c>
      <c r="D138" s="22">
        <f t="shared" si="1"/>
        <v>-0.0003610412469</v>
      </c>
      <c r="E138" s="22">
        <f t="shared" si="2"/>
        <v>0.00558039154</v>
      </c>
    </row>
    <row r="139">
      <c r="A139" s="19" t="s">
        <v>331</v>
      </c>
      <c r="B139" s="20">
        <v>42445.493055555555</v>
      </c>
      <c r="C139" s="21" t="s">
        <v>270</v>
      </c>
      <c r="D139" s="22">
        <f t="shared" si="1"/>
        <v>0.0007703789682</v>
      </c>
      <c r="E139" s="22">
        <f t="shared" si="2"/>
        <v>0.005576303984</v>
      </c>
    </row>
    <row r="140">
      <c r="A140" s="19" t="s">
        <v>331</v>
      </c>
      <c r="B140" s="20">
        <v>42445.48958333333</v>
      </c>
      <c r="C140" s="21" t="s">
        <v>293</v>
      </c>
      <c r="D140" s="22">
        <f t="shared" si="1"/>
        <v>0.0001926875096</v>
      </c>
      <c r="E140" s="22">
        <f t="shared" si="2"/>
        <v>0.005496527637</v>
      </c>
    </row>
    <row r="141">
      <c r="A141" s="19" t="s">
        <v>331</v>
      </c>
      <c r="B141" s="20">
        <v>42445.48611111111</v>
      </c>
      <c r="C141" s="21" t="s">
        <v>321</v>
      </c>
      <c r="D141" s="22">
        <f t="shared" si="1"/>
        <v>-0.0003371787802</v>
      </c>
      <c r="E141" s="22">
        <f t="shared" si="2"/>
        <v>0.005507867934</v>
      </c>
    </row>
    <row r="142">
      <c r="A142" s="19" t="s">
        <v>331</v>
      </c>
      <c r="B142" s="20">
        <v>42445.48263888889</v>
      </c>
      <c r="C142" s="21" t="s">
        <v>326</v>
      </c>
      <c r="D142" s="22">
        <f t="shared" si="1"/>
        <v>-0.0001926225567</v>
      </c>
      <c r="E142" s="22">
        <f t="shared" si="2"/>
        <v>0.005506458455</v>
      </c>
    </row>
    <row r="143">
      <c r="A143" s="19" t="s">
        <v>331</v>
      </c>
      <c r="B143" s="20">
        <v>42445.47916666667</v>
      </c>
      <c r="C143" s="21" t="s">
        <v>316</v>
      </c>
      <c r="D143" s="22">
        <f t="shared" si="1"/>
        <v>-0.0003129325415</v>
      </c>
      <c r="E143" s="22">
        <f t="shared" si="2"/>
        <v>0.005517912031</v>
      </c>
    </row>
    <row r="144">
      <c r="A144" s="19" t="s">
        <v>331</v>
      </c>
      <c r="B144" s="20">
        <v>42445.475694444445</v>
      </c>
      <c r="C144" s="21" t="s">
        <v>317</v>
      </c>
      <c r="D144" s="22">
        <f t="shared" si="1"/>
        <v>0.00007220651065</v>
      </c>
      <c r="E144" s="22">
        <f t="shared" si="2"/>
        <v>0.005518881438</v>
      </c>
    </row>
    <row r="145">
      <c r="A145" s="19" t="s">
        <v>331</v>
      </c>
      <c r="B145" s="20">
        <v>42445.47222222222</v>
      </c>
      <c r="C145" s="21" t="s">
        <v>288</v>
      </c>
      <c r="D145" s="22">
        <f t="shared" si="1"/>
        <v>-0.0005775061521</v>
      </c>
      <c r="E145" s="22">
        <f t="shared" si="2"/>
        <v>0.005536213508</v>
      </c>
    </row>
    <row r="146">
      <c r="A146" s="19" t="s">
        <v>331</v>
      </c>
      <c r="B146" s="20">
        <v>42445.46875</v>
      </c>
      <c r="C146" s="21" t="s">
        <v>277</v>
      </c>
      <c r="D146" s="22">
        <f t="shared" si="1"/>
        <v>0.0004812319631</v>
      </c>
      <c r="E146" s="22">
        <f t="shared" si="2"/>
        <v>0.005495779712</v>
      </c>
    </row>
    <row r="147">
      <c r="A147" s="19" t="s">
        <v>331</v>
      </c>
      <c r="B147" s="20">
        <v>42445.46527777778</v>
      </c>
      <c r="C147" s="21" t="s">
        <v>308</v>
      </c>
      <c r="D147" s="22">
        <f t="shared" si="1"/>
        <v>-0.0007698600197</v>
      </c>
      <c r="E147" s="22">
        <f t="shared" si="2"/>
        <v>0.005474639994</v>
      </c>
    </row>
    <row r="148">
      <c r="A148" s="19" t="s">
        <v>331</v>
      </c>
      <c r="B148" s="20">
        <v>42445.461805555555</v>
      </c>
      <c r="C148" s="21" t="s">
        <v>257</v>
      </c>
      <c r="D148" s="22">
        <f t="shared" si="1"/>
        <v>0.0009864899805</v>
      </c>
      <c r="E148" s="22">
        <f t="shared" si="2"/>
        <v>0.005385695152</v>
      </c>
    </row>
    <row r="149">
      <c r="A149" s="19" t="s">
        <v>331</v>
      </c>
      <c r="B149" s="20">
        <v>42445.45833333333</v>
      </c>
      <c r="C149" s="21" t="s">
        <v>318</v>
      </c>
      <c r="D149" s="22">
        <f t="shared" si="1"/>
        <v>-0.0005053969278</v>
      </c>
      <c r="E149" s="22">
        <f t="shared" si="2"/>
        <v>0.005228088158</v>
      </c>
    </row>
    <row r="150">
      <c r="A150" s="19" t="s">
        <v>331</v>
      </c>
      <c r="B150" s="20">
        <v>42445.45486111111</v>
      </c>
      <c r="C150" s="21" t="s">
        <v>279</v>
      </c>
      <c r="D150" s="22">
        <f t="shared" si="1"/>
        <v>0.001131480555</v>
      </c>
      <c r="E150" s="22">
        <f t="shared" si="2"/>
        <v>0.005196977181</v>
      </c>
    </row>
    <row r="151">
      <c r="A151" s="19" t="s">
        <v>331</v>
      </c>
      <c r="B151" s="20">
        <v>42445.45138888889</v>
      </c>
      <c r="C151" s="21" t="s">
        <v>298</v>
      </c>
      <c r="D151" s="22">
        <f t="shared" si="1"/>
        <v>0.001084533456</v>
      </c>
      <c r="E151" s="22">
        <f t="shared" si="2"/>
        <v>0.004967981862</v>
      </c>
    </row>
    <row r="152">
      <c r="A152" s="19" t="s">
        <v>331</v>
      </c>
      <c r="B152" s="20">
        <v>42445.44791666667</v>
      </c>
      <c r="C152" s="21" t="s">
        <v>432</v>
      </c>
      <c r="D152" s="22">
        <f t="shared" si="1"/>
        <v>0.00009645992098</v>
      </c>
      <c r="E152" s="22">
        <f t="shared" si="2"/>
        <v>0.00474284585</v>
      </c>
    </row>
    <row r="153">
      <c r="A153" s="19" t="s">
        <v>331</v>
      </c>
      <c r="B153" s="20">
        <v>42445.444444444445</v>
      </c>
      <c r="C153" s="21" t="s">
        <v>555</v>
      </c>
      <c r="D153" s="22">
        <f t="shared" si="1"/>
        <v>0.0001447073297</v>
      </c>
      <c r="E153" s="22">
        <f t="shared" si="2"/>
        <v>0.004756957918</v>
      </c>
    </row>
    <row r="154">
      <c r="A154" s="19" t="s">
        <v>331</v>
      </c>
      <c r="B154" s="20">
        <v>42445.44097222222</v>
      </c>
      <c r="C154" s="21" t="s">
        <v>344</v>
      </c>
      <c r="D154" s="22">
        <f t="shared" si="1"/>
        <v>0.0003618599641</v>
      </c>
      <c r="E154" s="22">
        <f t="shared" si="2"/>
        <v>0.004768531216</v>
      </c>
    </row>
    <row r="155">
      <c r="A155" s="19" t="s">
        <v>331</v>
      </c>
      <c r="B155" s="20">
        <v>42445.4375</v>
      </c>
      <c r="C155" s="21" t="s">
        <v>442</v>
      </c>
      <c r="D155" s="22">
        <f t="shared" si="1"/>
        <v>0.0001689128052</v>
      </c>
      <c r="E155" s="22">
        <f t="shared" si="2"/>
        <v>0.004755658532</v>
      </c>
    </row>
    <row r="156">
      <c r="A156" s="19" t="s">
        <v>331</v>
      </c>
      <c r="B156" s="20">
        <v>42445.43402777778</v>
      </c>
      <c r="C156" s="21" t="s">
        <v>347</v>
      </c>
      <c r="D156" s="22">
        <f t="shared" si="1"/>
        <v>-0.0003377970837</v>
      </c>
      <c r="E156" s="22">
        <f t="shared" si="2"/>
        <v>0.004765370855</v>
      </c>
    </row>
    <row r="157">
      <c r="A157" s="19" t="s">
        <v>331</v>
      </c>
      <c r="B157" s="20">
        <v>42445.430555555555</v>
      </c>
      <c r="C157" s="21" t="s">
        <v>458</v>
      </c>
      <c r="D157" s="22">
        <f t="shared" si="1"/>
        <v>0.0002654023878</v>
      </c>
      <c r="E157" s="22">
        <f t="shared" si="2"/>
        <v>0.00475960898</v>
      </c>
    </row>
    <row r="158">
      <c r="A158" s="19" t="s">
        <v>331</v>
      </c>
      <c r="B158" s="20">
        <v>42445.42708333333</v>
      </c>
      <c r="C158" s="21" t="s">
        <v>384</v>
      </c>
      <c r="D158" s="22">
        <f t="shared" si="1"/>
        <v>-0.0001206461811</v>
      </c>
      <c r="E158" s="22">
        <f t="shared" si="2"/>
        <v>0.004759885764</v>
      </c>
    </row>
    <row r="159">
      <c r="A159" s="19" t="s">
        <v>331</v>
      </c>
      <c r="B159" s="20">
        <v>42445.42361111111</v>
      </c>
      <c r="C159" s="21" t="s">
        <v>569</v>
      </c>
      <c r="D159" s="22">
        <f t="shared" si="1"/>
        <v>-0.00002412748966</v>
      </c>
      <c r="E159" s="22">
        <f t="shared" si="2"/>
        <v>0.004774587193</v>
      </c>
    </row>
    <row r="160">
      <c r="A160" s="19" t="s">
        <v>331</v>
      </c>
      <c r="B160" s="20">
        <v>42445.42013888889</v>
      </c>
      <c r="C160" s="21" t="s">
        <v>571</v>
      </c>
      <c r="D160" s="22">
        <f t="shared" si="1"/>
        <v>0.0006275040028</v>
      </c>
      <c r="E160" s="22">
        <f t="shared" si="2"/>
        <v>0.004791953688</v>
      </c>
    </row>
    <row r="161">
      <c r="A161" s="19" t="s">
        <v>331</v>
      </c>
      <c r="B161" s="20">
        <v>42445.41666666667</v>
      </c>
      <c r="C161" s="21" t="s">
        <v>341</v>
      </c>
      <c r="D161" s="22">
        <f t="shared" si="1"/>
        <v>0.00002414263469</v>
      </c>
      <c r="E161" s="22">
        <f t="shared" si="2"/>
        <v>0.004717708105</v>
      </c>
    </row>
    <row r="162">
      <c r="A162" s="19" t="s">
        <v>331</v>
      </c>
      <c r="B162" s="20">
        <v>42445.413194444445</v>
      </c>
      <c r="C162" s="21" t="s">
        <v>574</v>
      </c>
      <c r="D162" s="22">
        <f t="shared" si="1"/>
        <v>0.00007243140146</v>
      </c>
      <c r="E162" s="22">
        <f t="shared" si="2"/>
        <v>0.004734753427</v>
      </c>
    </row>
    <row r="163">
      <c r="A163" s="19" t="s">
        <v>331</v>
      </c>
      <c r="B163" s="20">
        <v>42445.40972222222</v>
      </c>
      <c r="C163" s="21" t="s">
        <v>576</v>
      </c>
      <c r="D163" s="22">
        <f t="shared" si="1"/>
        <v>0.0002173256875</v>
      </c>
      <c r="E163" s="22">
        <f t="shared" si="2"/>
        <v>0.00475052811</v>
      </c>
    </row>
    <row r="164">
      <c r="A164" s="19" t="s">
        <v>331</v>
      </c>
      <c r="B164" s="20">
        <v>42445.40625</v>
      </c>
      <c r="C164" s="21" t="s">
        <v>579</v>
      </c>
      <c r="D164" s="22">
        <f t="shared" si="1"/>
        <v>-0.000289757089</v>
      </c>
      <c r="E164" s="22">
        <f t="shared" si="2"/>
        <v>0.004755606496</v>
      </c>
    </row>
    <row r="165">
      <c r="A165" s="19" t="s">
        <v>331</v>
      </c>
      <c r="B165" s="20">
        <v>42445.40277777778</v>
      </c>
      <c r="C165" s="21" t="s">
        <v>574</v>
      </c>
      <c r="D165" s="22">
        <f t="shared" si="1"/>
        <v>-0.00004828468652</v>
      </c>
      <c r="E165" s="22">
        <f t="shared" si="2"/>
        <v>0.004756843775</v>
      </c>
    </row>
    <row r="166">
      <c r="A166" s="19" t="s">
        <v>331</v>
      </c>
      <c r="B166" s="20">
        <v>42445.399305555555</v>
      </c>
      <c r="C166" s="21" t="s">
        <v>584</v>
      </c>
      <c r="D166" s="22">
        <f t="shared" si="1"/>
        <v>0.0002897430965</v>
      </c>
      <c r="E166" s="22">
        <f t="shared" si="2"/>
        <v>0.004774756765</v>
      </c>
    </row>
    <row r="167">
      <c r="A167" s="19" t="s">
        <v>331</v>
      </c>
      <c r="B167" s="20">
        <v>42445.39583333333</v>
      </c>
      <c r="C167" s="21" t="s">
        <v>588</v>
      </c>
      <c r="D167" s="22">
        <f t="shared" si="1"/>
        <v>-0.00004829634639</v>
      </c>
      <c r="E167" s="22">
        <f t="shared" si="2"/>
        <v>0.004770969074</v>
      </c>
    </row>
    <row r="168">
      <c r="A168" s="19" t="s">
        <v>331</v>
      </c>
      <c r="B168" s="20">
        <v>42445.39236111111</v>
      </c>
      <c r="C168" s="21" t="s">
        <v>375</v>
      </c>
      <c r="D168" s="22">
        <f t="shared" si="1"/>
        <v>-0.00002414729852</v>
      </c>
      <c r="E168" s="22">
        <f t="shared" si="2"/>
        <v>0.004789243179</v>
      </c>
    </row>
    <row r="169">
      <c r="A169" s="19" t="s">
        <v>331</v>
      </c>
      <c r="B169" s="20">
        <v>42445.38888888889</v>
      </c>
      <c r="C169" s="21" t="s">
        <v>592</v>
      </c>
      <c r="D169" s="22">
        <f t="shared" si="1"/>
        <v>0.00002414729852</v>
      </c>
      <c r="E169" s="22">
        <f t="shared" si="2"/>
        <v>0.004807911127</v>
      </c>
    </row>
    <row r="170">
      <c r="A170" s="19" t="s">
        <v>331</v>
      </c>
      <c r="B170" s="20">
        <v>42445.38541666667</v>
      </c>
      <c r="C170" s="21" t="s">
        <v>375</v>
      </c>
      <c r="D170" s="22">
        <f t="shared" si="1"/>
        <v>0.0002415050607</v>
      </c>
      <c r="E170" s="22">
        <f t="shared" si="2"/>
        <v>0.004826337387</v>
      </c>
    </row>
    <row r="171">
      <c r="A171" s="19" t="s">
        <v>331</v>
      </c>
      <c r="B171" s="20">
        <v>42445.381944444445</v>
      </c>
      <c r="C171" s="21" t="s">
        <v>597</v>
      </c>
      <c r="D171" s="22">
        <f t="shared" si="1"/>
        <v>0.0001690882524</v>
      </c>
      <c r="E171" s="22">
        <f t="shared" si="2"/>
        <v>0.004829100962</v>
      </c>
    </row>
    <row r="172">
      <c r="A172" s="19" t="s">
        <v>331</v>
      </c>
      <c r="B172" s="20">
        <v>42445.37847222222</v>
      </c>
      <c r="C172" s="21" t="s">
        <v>601</v>
      </c>
      <c r="D172" s="22">
        <f t="shared" si="1"/>
        <v>-0.0002173939307</v>
      </c>
      <c r="E172" s="22">
        <f t="shared" si="2"/>
        <v>0.004839570985</v>
      </c>
    </row>
    <row r="173">
      <c r="A173" s="19" t="s">
        <v>331</v>
      </c>
      <c r="B173" s="20">
        <v>42445.375</v>
      </c>
      <c r="C173" s="21" t="s">
        <v>342</v>
      </c>
      <c r="D173" s="22">
        <f t="shared" si="1"/>
        <v>-0.0003139300445</v>
      </c>
      <c r="E173" s="22">
        <f t="shared" si="2"/>
        <v>0.004850038872</v>
      </c>
    </row>
    <row r="174">
      <c r="A174" s="19" t="s">
        <v>331</v>
      </c>
      <c r="B174" s="20">
        <v>42445.37152777778</v>
      </c>
      <c r="C174" s="21" t="s">
        <v>576</v>
      </c>
      <c r="D174" s="22">
        <f t="shared" si="1"/>
        <v>0</v>
      </c>
      <c r="E174" s="22">
        <f t="shared" si="2"/>
        <v>0.004849098365</v>
      </c>
    </row>
    <row r="175">
      <c r="A175" s="19" t="s">
        <v>331</v>
      </c>
      <c r="B175" s="20">
        <v>42445.368055555555</v>
      </c>
      <c r="C175" s="21" t="s">
        <v>576</v>
      </c>
      <c r="D175" s="22">
        <f t="shared" si="1"/>
        <v>0.0002656266995</v>
      </c>
      <c r="E175" s="22">
        <f t="shared" si="2"/>
        <v>0.004868831191</v>
      </c>
    </row>
    <row r="176">
      <c r="A176" s="19" t="s">
        <v>331</v>
      </c>
      <c r="B176" s="20">
        <v>42445.36458333333</v>
      </c>
      <c r="C176" s="21" t="s">
        <v>611</v>
      </c>
      <c r="D176" s="22">
        <f t="shared" si="1"/>
        <v>-0.0001207481557</v>
      </c>
      <c r="E176" s="22">
        <f t="shared" si="2"/>
        <v>0.004868790877</v>
      </c>
    </row>
    <row r="177">
      <c r="A177" s="19" t="s">
        <v>331</v>
      </c>
      <c r="B177" s="20">
        <v>42445.36111111111</v>
      </c>
      <c r="C177" s="21" t="s">
        <v>612</v>
      </c>
      <c r="D177" s="22">
        <f t="shared" si="1"/>
        <v>0.0001690515007</v>
      </c>
      <c r="E177" s="22">
        <f t="shared" si="2"/>
        <v>0.004886657386</v>
      </c>
    </row>
    <row r="178">
      <c r="A178" s="19" t="s">
        <v>331</v>
      </c>
      <c r="B178" s="20">
        <v>42445.35763888889</v>
      </c>
      <c r="C178" s="21" t="s">
        <v>342</v>
      </c>
      <c r="D178" s="22">
        <f t="shared" si="1"/>
        <v>-0.000144903036</v>
      </c>
      <c r="E178" s="22">
        <f t="shared" si="2"/>
        <v>0.004898069513</v>
      </c>
    </row>
    <row r="179">
      <c r="A179" s="19" t="s">
        <v>331</v>
      </c>
      <c r="B179" s="20">
        <v>42445.35416666667</v>
      </c>
      <c r="C179" s="21" t="s">
        <v>588</v>
      </c>
      <c r="D179" s="22">
        <f t="shared" si="1"/>
        <v>0.0001690555835</v>
      </c>
      <c r="E179" s="22">
        <f t="shared" si="2"/>
        <v>0.004915092434</v>
      </c>
    </row>
    <row r="180">
      <c r="A180" s="19" t="s">
        <v>331</v>
      </c>
      <c r="B180" s="20">
        <v>42445.350694444445</v>
      </c>
      <c r="C180" s="21" t="s">
        <v>622</v>
      </c>
      <c r="D180" s="22">
        <f t="shared" si="1"/>
        <v>0.0001207714884</v>
      </c>
      <c r="E180" s="22">
        <f t="shared" si="2"/>
        <v>0.00492681743</v>
      </c>
    </row>
    <row r="181">
      <c r="A181" s="19" t="s">
        <v>331</v>
      </c>
      <c r="B181" s="20">
        <v>42445.34722222222</v>
      </c>
      <c r="C181" s="21" t="s">
        <v>624</v>
      </c>
      <c r="D181" s="22">
        <f t="shared" si="1"/>
        <v>-0.00004831034567</v>
      </c>
      <c r="E181" s="22">
        <f t="shared" si="2"/>
        <v>0.004942693422</v>
      </c>
    </row>
    <row r="182">
      <c r="A182" s="19" t="s">
        <v>331</v>
      </c>
      <c r="B182" s="20">
        <v>42445.34375</v>
      </c>
      <c r="C182" s="21" t="s">
        <v>628</v>
      </c>
      <c r="D182" s="22">
        <f t="shared" si="1"/>
        <v>0.0001690964216</v>
      </c>
      <c r="E182" s="22">
        <f t="shared" si="2"/>
        <v>0.004964002833</v>
      </c>
    </row>
    <row r="183">
      <c r="A183" s="19" t="s">
        <v>331</v>
      </c>
      <c r="B183" s="20">
        <v>42445.34027777778</v>
      </c>
      <c r="C183" s="21" t="s">
        <v>631</v>
      </c>
      <c r="D183" s="22">
        <f t="shared" si="1"/>
        <v>0.0003382786482</v>
      </c>
      <c r="E183" s="22">
        <f t="shared" si="2"/>
        <v>0.004976074375</v>
      </c>
    </row>
    <row r="184">
      <c r="A184" s="19" t="s">
        <v>331</v>
      </c>
      <c r="B184" s="20">
        <v>42445.336805555555</v>
      </c>
      <c r="C184" s="21" t="s">
        <v>632</v>
      </c>
      <c r="D184" s="22">
        <f t="shared" si="1"/>
        <v>-0.0002657999991</v>
      </c>
      <c r="E184" s="22">
        <f t="shared" si="2"/>
        <v>0.004963635708</v>
      </c>
    </row>
    <row r="185">
      <c r="A185" s="19" t="s">
        <v>331</v>
      </c>
      <c r="B185" s="20">
        <v>42445.33333333333</v>
      </c>
      <c r="C185" s="21" t="s">
        <v>343</v>
      </c>
      <c r="D185" s="22">
        <f t="shared" si="1"/>
        <v>-0.0005555354417</v>
      </c>
      <c r="E185" s="22">
        <f t="shared" si="2"/>
        <v>0.004971265456</v>
      </c>
    </row>
    <row r="186">
      <c r="A186" s="19" t="s">
        <v>331</v>
      </c>
      <c r="B186" s="20">
        <v>42445.32986111111</v>
      </c>
      <c r="C186" s="21" t="s">
        <v>592</v>
      </c>
      <c r="D186" s="22">
        <f t="shared" si="1"/>
        <v>-0.00002414671544</v>
      </c>
      <c r="E186" s="22">
        <f t="shared" si="2"/>
        <v>0.004920113894</v>
      </c>
    </row>
    <row r="187">
      <c r="A187" s="19" t="s">
        <v>331</v>
      </c>
      <c r="B187" s="20">
        <v>42445.32638888889</v>
      </c>
      <c r="C187" s="21" t="s">
        <v>636</v>
      </c>
      <c r="D187" s="22">
        <f t="shared" si="1"/>
        <v>0.00002414671544</v>
      </c>
      <c r="E187" s="22">
        <f t="shared" si="2"/>
        <v>0.004942427237</v>
      </c>
    </row>
    <row r="188">
      <c r="A188" s="19" t="s">
        <v>331</v>
      </c>
      <c r="B188" s="20">
        <v>42445.32291666667</v>
      </c>
      <c r="C188" s="21" t="s">
        <v>592</v>
      </c>
      <c r="D188" s="22">
        <f t="shared" si="1"/>
        <v>0.00004829518015</v>
      </c>
      <c r="E188" s="22">
        <f t="shared" si="2"/>
        <v>0.004964444048</v>
      </c>
    </row>
    <row r="189">
      <c r="A189" s="19" t="s">
        <v>331</v>
      </c>
      <c r="B189" s="20">
        <v>42445.319444444445</v>
      </c>
      <c r="C189" s="21" t="s">
        <v>612</v>
      </c>
      <c r="D189" s="22">
        <f t="shared" si="1"/>
        <v>-0.0001690229272</v>
      </c>
      <c r="E189" s="22">
        <f t="shared" si="2"/>
        <v>0.004985976894</v>
      </c>
    </row>
    <row r="190">
      <c r="A190" s="19" t="s">
        <v>331</v>
      </c>
      <c r="B190" s="20">
        <v>42445.31597222222</v>
      </c>
      <c r="C190" s="21" t="s">
        <v>645</v>
      </c>
      <c r="D190" s="22">
        <f t="shared" si="1"/>
        <v>-0.0001931340839</v>
      </c>
      <c r="E190" s="22">
        <f t="shared" si="2"/>
        <v>0.0050035422</v>
      </c>
    </row>
    <row r="191">
      <c r="A191" s="19" t="s">
        <v>331</v>
      </c>
      <c r="B191" s="20">
        <v>42445.3125</v>
      </c>
      <c r="C191" s="21" t="s">
        <v>651</v>
      </c>
      <c r="D191" s="22">
        <f t="shared" si="1"/>
        <v>-0.0003137633526</v>
      </c>
      <c r="E191" s="22">
        <f t="shared" si="2"/>
        <v>0.005019186797</v>
      </c>
    </row>
    <row r="192">
      <c r="A192" s="19" t="s">
        <v>331</v>
      </c>
      <c r="B192" s="20">
        <v>42445.30902777778</v>
      </c>
      <c r="C192" s="21" t="s">
        <v>653</v>
      </c>
      <c r="D192" s="22">
        <f t="shared" si="1"/>
        <v>-0.00007239294896</v>
      </c>
      <c r="E192" s="22">
        <f t="shared" si="2"/>
        <v>0.005019513266</v>
      </c>
    </row>
    <row r="193">
      <c r="A193" s="19" t="s">
        <v>331</v>
      </c>
      <c r="B193" s="20">
        <v>42445.305555555555</v>
      </c>
      <c r="C193" s="21" t="s">
        <v>655</v>
      </c>
      <c r="D193" s="22">
        <f t="shared" si="1"/>
        <v>-0.0001447701776</v>
      </c>
      <c r="E193" s="22">
        <f t="shared" si="2"/>
        <v>0.005042787255</v>
      </c>
    </row>
    <row r="194">
      <c r="A194" s="19" t="s">
        <v>331</v>
      </c>
      <c r="B194" s="20">
        <v>42445.30208333333</v>
      </c>
      <c r="C194" s="21" t="s">
        <v>658</v>
      </c>
      <c r="D194" s="22">
        <f t="shared" si="1"/>
        <v>0.0004102366158</v>
      </c>
      <c r="E194" s="22">
        <f t="shared" si="2"/>
        <v>0.005062738844</v>
      </c>
    </row>
    <row r="195">
      <c r="A195" s="19" t="s">
        <v>331</v>
      </c>
      <c r="B195" s="20">
        <v>42445.29861111111</v>
      </c>
      <c r="C195" s="21" t="s">
        <v>660</v>
      </c>
      <c r="D195" s="22">
        <f t="shared" si="1"/>
        <v>-0.0006273525927</v>
      </c>
      <c r="E195" s="22">
        <f t="shared" si="2"/>
        <v>0.005036111688</v>
      </c>
    </row>
    <row r="196">
      <c r="A196" s="19" t="s">
        <v>331</v>
      </c>
      <c r="B196" s="20">
        <v>42445.29513888889</v>
      </c>
      <c r="C196" s="21" t="s">
        <v>662</v>
      </c>
      <c r="D196" s="22">
        <f t="shared" si="1"/>
        <v>-0.00007236151818</v>
      </c>
      <c r="E196" s="22">
        <f t="shared" si="2"/>
        <v>0.00495531066</v>
      </c>
    </row>
    <row r="197">
      <c r="A197" s="19" t="s">
        <v>331</v>
      </c>
      <c r="B197" s="20">
        <v>42445.29166666667</v>
      </c>
      <c r="C197" s="21" t="s">
        <v>344</v>
      </c>
      <c r="D197" s="22">
        <f t="shared" si="1"/>
        <v>-0.0002170531427</v>
      </c>
      <c r="E197" s="22">
        <f t="shared" si="2"/>
        <v>0.004979068775</v>
      </c>
    </row>
    <row r="198">
      <c r="A198" s="19" t="s">
        <v>331</v>
      </c>
      <c r="B198" s="20">
        <v>42445.288194444445</v>
      </c>
      <c r="C198" s="21" t="s">
        <v>339</v>
      </c>
      <c r="D198" s="22">
        <f t="shared" si="1"/>
        <v>0</v>
      </c>
      <c r="E198" s="22">
        <f t="shared" si="2"/>
        <v>0.004992099916</v>
      </c>
    </row>
    <row r="199">
      <c r="A199" s="19" t="s">
        <v>331</v>
      </c>
      <c r="B199" s="20">
        <v>42445.28472222222</v>
      </c>
      <c r="C199" s="21" t="s">
        <v>339</v>
      </c>
      <c r="D199" s="22">
        <f t="shared" si="1"/>
        <v>0.00004822996046</v>
      </c>
      <c r="E199" s="22">
        <f t="shared" si="2"/>
        <v>0.005017458714</v>
      </c>
    </row>
    <row r="200">
      <c r="A200" s="19" t="s">
        <v>331</v>
      </c>
      <c r="B200" s="20">
        <v>42445.28125</v>
      </c>
      <c r="C200" s="21" t="s">
        <v>670</v>
      </c>
      <c r="D200" s="22">
        <f t="shared" si="1"/>
        <v>-0.0002652360013</v>
      </c>
      <c r="E200" s="22">
        <f t="shared" si="2"/>
        <v>0.005042153027</v>
      </c>
    </row>
    <row r="201">
      <c r="A201" s="19" t="s">
        <v>331</v>
      </c>
      <c r="B201" s="20">
        <v>42445.27777777778</v>
      </c>
      <c r="C201" s="21" t="s">
        <v>504</v>
      </c>
      <c r="D201" s="22">
        <f t="shared" si="1"/>
        <v>0</v>
      </c>
      <c r="E201" s="22">
        <f t="shared" si="2"/>
        <v>0.005049329034</v>
      </c>
    </row>
    <row r="202">
      <c r="A202" s="19" t="s">
        <v>331</v>
      </c>
      <c r="B202" s="20">
        <v>42445.274305555555</v>
      </c>
      <c r="C202" s="21" t="s">
        <v>504</v>
      </c>
      <c r="D202" s="22">
        <f t="shared" si="1"/>
        <v>-0.0002169589594</v>
      </c>
      <c r="E202" s="22">
        <f t="shared" si="2"/>
        <v>0.00507580045</v>
      </c>
    </row>
    <row r="203">
      <c r="A203" s="19" t="s">
        <v>331</v>
      </c>
      <c r="B203" s="20">
        <v>42445.27083333333</v>
      </c>
      <c r="C203" s="21" t="s">
        <v>517</v>
      </c>
      <c r="D203" s="22">
        <f t="shared" si="1"/>
        <v>-0.0001687133203</v>
      </c>
      <c r="E203" s="22">
        <f t="shared" si="2"/>
        <v>0.005089816891</v>
      </c>
    </row>
    <row r="204">
      <c r="A204" s="19" t="s">
        <v>331</v>
      </c>
      <c r="B204" s="20">
        <v>42445.26736111111</v>
      </c>
      <c r="C204" s="21" t="s">
        <v>678</v>
      </c>
      <c r="D204" s="22">
        <f t="shared" si="1"/>
        <v>-0.00002409957946</v>
      </c>
      <c r="E204" s="22">
        <f t="shared" si="2"/>
        <v>0.005109264773</v>
      </c>
    </row>
    <row r="205">
      <c r="A205" s="19" t="s">
        <v>331</v>
      </c>
      <c r="B205" s="20">
        <v>42445.26388888889</v>
      </c>
      <c r="C205" s="21" t="s">
        <v>681</v>
      </c>
      <c r="D205" s="22">
        <f t="shared" si="1"/>
        <v>0.0003133398437</v>
      </c>
      <c r="E205" s="22">
        <f t="shared" si="2"/>
        <v>0.005136866573</v>
      </c>
    </row>
    <row r="206">
      <c r="A206" s="19" t="s">
        <v>331</v>
      </c>
      <c r="B206" s="20">
        <v>42445.26041666667</v>
      </c>
      <c r="C206" s="21" t="s">
        <v>480</v>
      </c>
      <c r="D206" s="22">
        <f t="shared" si="1"/>
        <v>0</v>
      </c>
      <c r="E206" s="22">
        <f t="shared" si="2"/>
        <v>0.005133187504</v>
      </c>
    </row>
    <row r="207">
      <c r="A207" s="19" t="s">
        <v>331</v>
      </c>
      <c r="B207" s="20">
        <v>42445.256944444445</v>
      </c>
      <c r="C207" s="21" t="s">
        <v>480</v>
      </c>
      <c r="D207" s="22">
        <f t="shared" si="1"/>
        <v>0.0005304911991</v>
      </c>
      <c r="E207" s="22">
        <f t="shared" si="2"/>
        <v>0.005161593737</v>
      </c>
    </row>
    <row r="208">
      <c r="A208" s="19" t="s">
        <v>331</v>
      </c>
      <c r="B208" s="20">
        <v>42445.25347222222</v>
      </c>
      <c r="C208" s="21" t="s">
        <v>344</v>
      </c>
      <c r="D208" s="22">
        <f t="shared" si="1"/>
        <v>0.00002411992426</v>
      </c>
      <c r="E208" s="22">
        <f t="shared" si="2"/>
        <v>0.005097491304</v>
      </c>
    </row>
    <row r="209">
      <c r="A209" s="19" t="s">
        <v>331</v>
      </c>
      <c r="B209" s="20">
        <v>42445.25</v>
      </c>
      <c r="C209" s="21" t="s">
        <v>345</v>
      </c>
      <c r="D209" s="22">
        <f t="shared" si="1"/>
        <v>-0.0003617377923</v>
      </c>
      <c r="E209" s="22">
        <f t="shared" si="2"/>
        <v>0.005125844179</v>
      </c>
    </row>
    <row r="210">
      <c r="A210" s="19" t="s">
        <v>331</v>
      </c>
      <c r="B210" s="20">
        <v>42445.24652777778</v>
      </c>
      <c r="C210" s="21" t="s">
        <v>362</v>
      </c>
      <c r="D210" s="22">
        <f t="shared" si="1"/>
        <v>-0.00009644131553</v>
      </c>
      <c r="E210" s="22">
        <f t="shared" si="2"/>
        <v>0.005116435458</v>
      </c>
    </row>
    <row r="211">
      <c r="A211" s="19" t="s">
        <v>331</v>
      </c>
      <c r="B211" s="20">
        <v>42445.243055555555</v>
      </c>
      <c r="C211" s="21" t="s">
        <v>504</v>
      </c>
      <c r="D211" s="22">
        <f t="shared" si="1"/>
        <v>0.00002410945694</v>
      </c>
      <c r="E211" s="22">
        <f t="shared" si="2"/>
        <v>0.005143797109</v>
      </c>
    </row>
    <row r="212">
      <c r="A212" s="19" t="s">
        <v>331</v>
      </c>
      <c r="B212" s="20">
        <v>42445.23958333333</v>
      </c>
      <c r="C212" s="21" t="s">
        <v>463</v>
      </c>
      <c r="D212" s="22">
        <f t="shared" si="1"/>
        <v>0.0003617116233</v>
      </c>
      <c r="E212" s="22">
        <f t="shared" si="2"/>
        <v>0.005173536503</v>
      </c>
    </row>
    <row r="213">
      <c r="A213" s="19" t="s">
        <v>331</v>
      </c>
      <c r="B213" s="20">
        <v>42445.23611111111</v>
      </c>
      <c r="C213" s="21" t="s">
        <v>351</v>
      </c>
      <c r="D213" s="22">
        <f t="shared" si="1"/>
        <v>0.0002894635296</v>
      </c>
      <c r="E213" s="22">
        <f t="shared" si="2"/>
        <v>0.005157401973</v>
      </c>
    </row>
    <row r="214">
      <c r="A214" s="19" t="s">
        <v>331</v>
      </c>
      <c r="B214" s="20">
        <v>42445.23263888889</v>
      </c>
      <c r="C214" s="21" t="s">
        <v>698</v>
      </c>
      <c r="D214" s="22">
        <f t="shared" si="1"/>
        <v>-0.000192984996</v>
      </c>
      <c r="E214" s="22">
        <f t="shared" si="2"/>
        <v>0.005156556484</v>
      </c>
    </row>
    <row r="215">
      <c r="A215" s="19" t="s">
        <v>331</v>
      </c>
      <c r="B215" s="20">
        <v>42445.22916666667</v>
      </c>
      <c r="C215" s="21" t="s">
        <v>700</v>
      </c>
      <c r="D215" s="22">
        <f t="shared" si="1"/>
        <v>0.0003860072424</v>
      </c>
      <c r="E215" s="22">
        <f t="shared" si="2"/>
        <v>0.005177686673</v>
      </c>
    </row>
    <row r="216">
      <c r="A216" s="19" t="s">
        <v>331</v>
      </c>
      <c r="B216" s="20">
        <v>42445.225694444445</v>
      </c>
      <c r="C216" s="21" t="s">
        <v>655</v>
      </c>
      <c r="D216" s="22">
        <f t="shared" si="1"/>
        <v>-0.0001447701776</v>
      </c>
      <c r="E216" s="22">
        <f t="shared" si="2"/>
        <v>0.005152778742</v>
      </c>
    </row>
    <row r="217">
      <c r="A217" s="19" t="s">
        <v>331</v>
      </c>
      <c r="B217" s="20">
        <v>42445.22222222222</v>
      </c>
      <c r="C217" s="21" t="s">
        <v>658</v>
      </c>
      <c r="D217" s="22">
        <f t="shared" si="1"/>
        <v>0</v>
      </c>
      <c r="E217" s="22">
        <f t="shared" si="2"/>
        <v>0.005179688968</v>
      </c>
    </row>
    <row r="218">
      <c r="A218" s="19" t="s">
        <v>331</v>
      </c>
      <c r="B218" s="20">
        <v>42445.21875</v>
      </c>
      <c r="C218" s="21" t="s">
        <v>658</v>
      </c>
      <c r="D218" s="22">
        <f t="shared" si="1"/>
        <v>-0.00004825206882</v>
      </c>
      <c r="E218" s="22">
        <f t="shared" si="2"/>
        <v>0.005212201607</v>
      </c>
    </row>
    <row r="219">
      <c r="A219" s="19" t="s">
        <v>331</v>
      </c>
      <c r="B219" s="20">
        <v>42445.21527777778</v>
      </c>
      <c r="C219" s="21" t="s">
        <v>698</v>
      </c>
      <c r="D219" s="22">
        <f t="shared" si="1"/>
        <v>0.00009650646601</v>
      </c>
      <c r="E219" s="22">
        <f t="shared" si="2"/>
        <v>0.005245261047</v>
      </c>
    </row>
    <row r="220">
      <c r="A220" s="19" t="s">
        <v>331</v>
      </c>
      <c r="B220" s="20">
        <v>42445.211805555555</v>
      </c>
      <c r="C220" s="21" t="s">
        <v>569</v>
      </c>
      <c r="D220" s="22">
        <f t="shared" si="1"/>
        <v>-0.0004583227879</v>
      </c>
      <c r="E220" s="22">
        <f t="shared" si="2"/>
        <v>0.005274198769</v>
      </c>
    </row>
    <row r="221">
      <c r="A221" s="19" t="s">
        <v>331</v>
      </c>
      <c r="B221" s="20">
        <v>42445.20833333333</v>
      </c>
      <c r="C221" s="21" t="s">
        <v>346</v>
      </c>
      <c r="D221" s="22">
        <f t="shared" si="1"/>
        <v>0.00007235279225</v>
      </c>
      <c r="E221" s="22">
        <f t="shared" si="2"/>
        <v>0.005239878963</v>
      </c>
    </row>
    <row r="222">
      <c r="A222" s="19" t="s">
        <v>331</v>
      </c>
      <c r="B222" s="20">
        <v>42445.20486111111</v>
      </c>
      <c r="C222" s="21" t="s">
        <v>351</v>
      </c>
      <c r="D222" s="22">
        <f t="shared" si="1"/>
        <v>0.0001688435427</v>
      </c>
      <c r="E222" s="22">
        <f t="shared" si="2"/>
        <v>0.005271715699</v>
      </c>
    </row>
    <row r="223">
      <c r="A223" s="19" t="s">
        <v>331</v>
      </c>
      <c r="B223" s="20">
        <v>42445.20138888889</v>
      </c>
      <c r="C223" s="21" t="s">
        <v>714</v>
      </c>
      <c r="D223" s="22">
        <f t="shared" si="1"/>
        <v>0.0001688720557</v>
      </c>
      <c r="E223" s="22">
        <f t="shared" si="2"/>
        <v>0.005294129964</v>
      </c>
    </row>
    <row r="224">
      <c r="A224" s="19" t="s">
        <v>331</v>
      </c>
      <c r="B224" s="20">
        <v>42445.19791666667</v>
      </c>
      <c r="C224" s="21" t="s">
        <v>658</v>
      </c>
      <c r="D224" s="22">
        <f t="shared" si="1"/>
        <v>-0.0001688720557</v>
      </c>
      <c r="E224" s="22">
        <f t="shared" si="2"/>
        <v>0.005316698413</v>
      </c>
    </row>
    <row r="225">
      <c r="A225" s="19" t="s">
        <v>331</v>
      </c>
      <c r="B225" s="20">
        <v>42445.194444444445</v>
      </c>
      <c r="C225" s="21" t="s">
        <v>714</v>
      </c>
      <c r="D225" s="22">
        <f t="shared" si="1"/>
        <v>-0.0001206054395</v>
      </c>
      <c r="E225" s="22">
        <f t="shared" si="2"/>
        <v>0.005345514231</v>
      </c>
    </row>
    <row r="226">
      <c r="A226" s="19" t="s">
        <v>331</v>
      </c>
      <c r="B226" s="20">
        <v>42445.19097222222</v>
      </c>
      <c r="C226" s="21" t="s">
        <v>344</v>
      </c>
      <c r="D226" s="22">
        <f t="shared" si="1"/>
        <v>0.000217100265</v>
      </c>
      <c r="E226" s="22">
        <f t="shared" si="2"/>
        <v>0.005379295861</v>
      </c>
    </row>
    <row r="227">
      <c r="A227" s="19" t="s">
        <v>331</v>
      </c>
      <c r="B227" s="20">
        <v>42445.1875</v>
      </c>
      <c r="C227" s="21" t="s">
        <v>460</v>
      </c>
      <c r="D227" s="22">
        <f t="shared" si="1"/>
        <v>0.0002171474078</v>
      </c>
      <c r="E227" s="22">
        <f t="shared" si="2"/>
        <v>0.00539581575</v>
      </c>
    </row>
    <row r="228">
      <c r="A228" s="19" t="s">
        <v>331</v>
      </c>
      <c r="B228" s="20">
        <v>42445.18402777778</v>
      </c>
      <c r="C228" s="21" t="s">
        <v>655</v>
      </c>
      <c r="D228" s="22">
        <f t="shared" si="1"/>
        <v>-0.0001206432701</v>
      </c>
      <c r="E228" s="22">
        <f t="shared" si="2"/>
        <v>0.005412122692</v>
      </c>
    </row>
    <row r="229">
      <c r="A229" s="19" t="s">
        <v>331</v>
      </c>
      <c r="B229" s="20">
        <v>42445.180555555555</v>
      </c>
      <c r="C229" s="21" t="s">
        <v>571</v>
      </c>
      <c r="D229" s="22">
        <f t="shared" si="1"/>
        <v>0.0001447736707</v>
      </c>
      <c r="E229" s="22">
        <f t="shared" si="2"/>
        <v>0.005448331063</v>
      </c>
    </row>
    <row r="230">
      <c r="A230" s="19" t="s">
        <v>331</v>
      </c>
      <c r="B230" s="20">
        <v>42445.17708333333</v>
      </c>
      <c r="C230" s="21" t="s">
        <v>384</v>
      </c>
      <c r="D230" s="22">
        <f t="shared" si="1"/>
        <v>-0.00009651810929</v>
      </c>
      <c r="E230" s="22">
        <f t="shared" si="2"/>
        <v>0.005477259971</v>
      </c>
    </row>
    <row r="231">
      <c r="A231" s="19" t="s">
        <v>331</v>
      </c>
      <c r="B231" s="20">
        <v>42445.17361111111</v>
      </c>
      <c r="C231" s="21" t="s">
        <v>442</v>
      </c>
      <c r="D231" s="22">
        <f t="shared" si="1"/>
        <v>0.0001930455352</v>
      </c>
      <c r="E231" s="22">
        <f t="shared" si="2"/>
        <v>0.00551673409</v>
      </c>
    </row>
    <row r="232">
      <c r="A232" s="19" t="s">
        <v>331</v>
      </c>
      <c r="B232" s="20">
        <v>42445.17013888889</v>
      </c>
      <c r="C232" s="21" t="s">
        <v>737</v>
      </c>
      <c r="D232" s="22">
        <f t="shared" si="1"/>
        <v>-0.00002413273002</v>
      </c>
      <c r="E232" s="22">
        <f t="shared" si="2"/>
        <v>0.005539323511</v>
      </c>
    </row>
    <row r="233">
      <c r="A233" s="19" t="s">
        <v>331</v>
      </c>
      <c r="B233" s="20">
        <v>42445.16666666667</v>
      </c>
      <c r="C233" s="21" t="s">
        <v>347</v>
      </c>
      <c r="D233" s="22">
        <f t="shared" si="1"/>
        <v>-0.0005548921119</v>
      </c>
      <c r="E233" s="22">
        <f t="shared" si="2"/>
        <v>0.005582414175</v>
      </c>
    </row>
    <row r="234">
      <c r="A234" s="19" t="s">
        <v>331</v>
      </c>
      <c r="B234" s="20">
        <v>42445.163194444445</v>
      </c>
      <c r="C234" s="21" t="s">
        <v>446</v>
      </c>
      <c r="D234" s="22">
        <f t="shared" si="1"/>
        <v>-0.0004822647244</v>
      </c>
      <c r="E234" s="22">
        <f t="shared" si="2"/>
        <v>0.005512047104</v>
      </c>
    </row>
    <row r="235">
      <c r="A235" s="19" t="s">
        <v>331</v>
      </c>
      <c r="B235" s="20">
        <v>42445.15972222222</v>
      </c>
      <c r="C235" s="21" t="s">
        <v>501</v>
      </c>
      <c r="D235" s="22">
        <f t="shared" si="1"/>
        <v>-0.000144634076</v>
      </c>
      <c r="E235" s="22">
        <f t="shared" si="2"/>
        <v>0.005465859745</v>
      </c>
    </row>
    <row r="236">
      <c r="A236" s="19" t="s">
        <v>331</v>
      </c>
      <c r="B236" s="20">
        <v>42445.15625</v>
      </c>
      <c r="C236" s="21" t="s">
        <v>517</v>
      </c>
      <c r="D236" s="22">
        <f t="shared" si="1"/>
        <v>-0.000120512419</v>
      </c>
      <c r="E236" s="22">
        <f t="shared" si="2"/>
        <v>0.005503193357</v>
      </c>
    </row>
    <row r="237">
      <c r="A237" s="19" t="s">
        <v>331</v>
      </c>
      <c r="B237" s="20">
        <v>42445.15277777778</v>
      </c>
      <c r="C237" s="21" t="s">
        <v>365</v>
      </c>
      <c r="D237" s="22">
        <f t="shared" si="1"/>
        <v>0.0001446166456</v>
      </c>
      <c r="E237" s="22">
        <f t="shared" si="2"/>
        <v>0.005543800153</v>
      </c>
    </row>
    <row r="238">
      <c r="A238" s="19" t="s">
        <v>331</v>
      </c>
      <c r="B238" s="20">
        <v>42445.149305555555</v>
      </c>
      <c r="C238" s="21" t="s">
        <v>348</v>
      </c>
      <c r="D238" s="22">
        <f t="shared" si="1"/>
        <v>0.0002410742279</v>
      </c>
      <c r="E238" s="22">
        <f t="shared" si="2"/>
        <v>0.00557976244</v>
      </c>
    </row>
    <row r="239">
      <c r="A239" s="19" t="s">
        <v>331</v>
      </c>
      <c r="B239" s="20">
        <v>42445.14583333333</v>
      </c>
      <c r="C239" s="21" t="s">
        <v>508</v>
      </c>
      <c r="D239" s="22">
        <f t="shared" si="1"/>
        <v>-0.00002411003822</v>
      </c>
      <c r="E239" s="22">
        <f t="shared" si="2"/>
        <v>0.005598379169</v>
      </c>
    </row>
    <row r="240">
      <c r="A240" s="19" t="s">
        <v>331</v>
      </c>
      <c r="B240" s="20">
        <v>42445.14236111111</v>
      </c>
      <c r="C240" s="21" t="s">
        <v>463</v>
      </c>
      <c r="D240" s="22">
        <f t="shared" si="1"/>
        <v>0.00009644364082</v>
      </c>
      <c r="E240" s="22">
        <f t="shared" si="2"/>
        <v>0.005647259293</v>
      </c>
    </row>
    <row r="241">
      <c r="A241" s="19" t="s">
        <v>331</v>
      </c>
      <c r="B241" s="20">
        <v>42445.13888888889</v>
      </c>
      <c r="C241" s="21" t="s">
        <v>753</v>
      </c>
      <c r="D241" s="22">
        <f t="shared" si="1"/>
        <v>0.00002411236362</v>
      </c>
      <c r="E241" s="22">
        <f t="shared" si="2"/>
        <v>0.005691410495</v>
      </c>
    </row>
    <row r="242">
      <c r="A242" s="19" t="s">
        <v>331</v>
      </c>
      <c r="B242" s="20">
        <v>42445.13541666667</v>
      </c>
      <c r="C242" s="21" t="s">
        <v>340</v>
      </c>
      <c r="D242" s="22">
        <f t="shared" si="1"/>
        <v>-0.0002652040278</v>
      </c>
      <c r="E242" s="22">
        <f t="shared" si="2"/>
        <v>0.005742002435</v>
      </c>
    </row>
    <row r="243">
      <c r="A243" s="19" t="s">
        <v>331</v>
      </c>
      <c r="B243" s="20">
        <v>42445.131944444445</v>
      </c>
      <c r="C243" s="21" t="s">
        <v>357</v>
      </c>
      <c r="D243" s="22">
        <f t="shared" si="1"/>
        <v>0.0003616592968</v>
      </c>
      <c r="E243" s="22">
        <f t="shared" si="2"/>
        <v>0.005766935705</v>
      </c>
    </row>
    <row r="244">
      <c r="A244" s="19" t="s">
        <v>331</v>
      </c>
      <c r="B244" s="20">
        <v>42445.12847222222</v>
      </c>
      <c r="C244" s="21" t="s">
        <v>487</v>
      </c>
      <c r="D244" s="22">
        <f t="shared" si="1"/>
        <v>0.0000723475577</v>
      </c>
      <c r="E244" s="22">
        <f t="shared" si="2"/>
        <v>0.00575264801</v>
      </c>
    </row>
    <row r="245">
      <c r="A245" s="19" t="s">
        <v>331</v>
      </c>
      <c r="B245" s="20">
        <v>42445.125</v>
      </c>
      <c r="C245" s="21" t="s">
        <v>346</v>
      </c>
      <c r="D245" s="22">
        <f t="shared" si="1"/>
        <v>-0.0004099003035</v>
      </c>
      <c r="E245" s="22">
        <f t="shared" si="2"/>
        <v>0.005803219428</v>
      </c>
    </row>
    <row r="246">
      <c r="A246" s="19" t="s">
        <v>331</v>
      </c>
      <c r="B246" s="20">
        <v>42445.12152777778</v>
      </c>
      <c r="C246" s="21" t="s">
        <v>480</v>
      </c>
      <c r="D246" s="22">
        <f t="shared" si="1"/>
        <v>-0.0006265815363</v>
      </c>
      <c r="E246" s="22">
        <f t="shared" si="2"/>
        <v>0.005786800765</v>
      </c>
    </row>
    <row r="247">
      <c r="A247" s="19" t="s">
        <v>331</v>
      </c>
      <c r="B247" s="20">
        <v>42445.118055555555</v>
      </c>
      <c r="C247" s="21" t="s">
        <v>315</v>
      </c>
      <c r="D247" s="22">
        <f t="shared" si="1"/>
        <v>0.0001445608965</v>
      </c>
      <c r="E247" s="22">
        <f t="shared" si="2"/>
        <v>0.005655275985</v>
      </c>
    </row>
    <row r="248">
      <c r="A248" s="19" t="s">
        <v>331</v>
      </c>
      <c r="B248" s="20">
        <v>42445.11458333333</v>
      </c>
      <c r="C248" s="21" t="s">
        <v>468</v>
      </c>
      <c r="D248" s="22">
        <f t="shared" si="1"/>
        <v>0.0006990057531</v>
      </c>
      <c r="E248" s="22">
        <f t="shared" si="2"/>
        <v>0.005700762219</v>
      </c>
    </row>
    <row r="249">
      <c r="A249" s="19" t="s">
        <v>331</v>
      </c>
      <c r="B249" s="20">
        <v>42445.11111111111</v>
      </c>
      <c r="C249" s="21" t="s">
        <v>753</v>
      </c>
      <c r="D249" s="22">
        <f t="shared" si="1"/>
        <v>-0.0002169851133</v>
      </c>
      <c r="E249" s="22">
        <f t="shared" si="2"/>
        <v>0.005486838503</v>
      </c>
    </row>
    <row r="250">
      <c r="A250" s="19" t="s">
        <v>331</v>
      </c>
      <c r="B250" s="20">
        <v>42445.10763888889</v>
      </c>
      <c r="C250" s="21" t="s">
        <v>480</v>
      </c>
      <c r="D250" s="22">
        <f t="shared" si="1"/>
        <v>0.00004821484536</v>
      </c>
      <c r="E250" s="22">
        <f t="shared" si="2"/>
        <v>0.005523768391</v>
      </c>
    </row>
    <row r="251">
      <c r="A251" s="19" t="s">
        <v>331</v>
      </c>
      <c r="B251" s="20">
        <v>42445.10416666667</v>
      </c>
      <c r="C251" s="21" t="s">
        <v>413</v>
      </c>
      <c r="D251" s="22">
        <f t="shared" si="1"/>
        <v>0.0001205472848</v>
      </c>
      <c r="E251" s="22">
        <f t="shared" si="2"/>
        <v>0.00558085441</v>
      </c>
    </row>
    <row r="252">
      <c r="A252" s="19" t="s">
        <v>331</v>
      </c>
      <c r="B252" s="20">
        <v>42445.100694444445</v>
      </c>
      <c r="C252" s="21" t="s">
        <v>428</v>
      </c>
      <c r="D252" s="22">
        <f t="shared" si="1"/>
        <v>0</v>
      </c>
      <c r="E252" s="22">
        <f t="shared" si="2"/>
        <v>0.00563089826</v>
      </c>
    </row>
    <row r="253">
      <c r="A253" s="19" t="s">
        <v>331</v>
      </c>
      <c r="B253" s="20">
        <v>42445.09722222222</v>
      </c>
      <c r="C253" s="21" t="s">
        <v>428</v>
      </c>
      <c r="D253" s="22">
        <f t="shared" si="1"/>
        <v>0.0002411381733</v>
      </c>
      <c r="E253" s="22">
        <f t="shared" si="2"/>
        <v>0.00569418509</v>
      </c>
    </row>
    <row r="254">
      <c r="A254" s="19" t="s">
        <v>331</v>
      </c>
      <c r="B254" s="20">
        <v>42445.09375</v>
      </c>
      <c r="C254" s="21" t="s">
        <v>346</v>
      </c>
      <c r="D254" s="22">
        <f t="shared" si="1"/>
        <v>0</v>
      </c>
      <c r="E254" s="22">
        <f t="shared" si="2"/>
        <v>0.005717862066</v>
      </c>
    </row>
    <row r="255">
      <c r="A255" s="19" t="s">
        <v>331</v>
      </c>
      <c r="B255" s="20">
        <v>42445.09027777778</v>
      </c>
      <c r="C255" s="21" t="s">
        <v>346</v>
      </c>
      <c r="D255" s="22">
        <f t="shared" si="1"/>
        <v>-0.0002411381733</v>
      </c>
      <c r="E255" s="22">
        <f t="shared" si="2"/>
        <v>0.005784960874</v>
      </c>
    </row>
    <row r="256">
      <c r="A256" s="19" t="s">
        <v>331</v>
      </c>
      <c r="B256" s="20">
        <v>42445.086805555555</v>
      </c>
      <c r="C256" s="21" t="s">
        <v>428</v>
      </c>
      <c r="D256" s="22">
        <f t="shared" si="1"/>
        <v>-0.0002651848474</v>
      </c>
      <c r="E256" s="22">
        <f t="shared" si="2"/>
        <v>0.005828002186</v>
      </c>
    </row>
    <row r="257">
      <c r="A257" s="19" t="s">
        <v>331</v>
      </c>
      <c r="B257" s="20">
        <v>42445.08333333333</v>
      </c>
      <c r="C257" s="21" t="s">
        <v>348</v>
      </c>
      <c r="D257" s="22">
        <f t="shared" si="1"/>
        <v>0.00009642271727</v>
      </c>
      <c r="E257" s="22">
        <f t="shared" si="2"/>
        <v>0.005864655103</v>
      </c>
    </row>
    <row r="258">
      <c r="A258" s="19" t="s">
        <v>331</v>
      </c>
      <c r="B258" s="20">
        <v>42445.07986111111</v>
      </c>
      <c r="C258" s="21" t="s">
        <v>480</v>
      </c>
      <c r="D258" s="22">
        <f t="shared" si="1"/>
        <v>-0.0004579251252</v>
      </c>
      <c r="E258" s="22">
        <f t="shared" si="2"/>
        <v>0.005930639268</v>
      </c>
    </row>
    <row r="259">
      <c r="A259" s="19" t="s">
        <v>331</v>
      </c>
      <c r="B259" s="20">
        <v>42445.07638888889</v>
      </c>
      <c r="C259" s="21" t="s">
        <v>779</v>
      </c>
      <c r="D259" s="22">
        <f t="shared" si="1"/>
        <v>0</v>
      </c>
      <c r="E259" s="22">
        <f t="shared" si="2"/>
        <v>0.005884812124</v>
      </c>
    </row>
    <row r="260">
      <c r="A260" s="19" t="s">
        <v>331</v>
      </c>
      <c r="B260" s="20">
        <v>42445.07291666667</v>
      </c>
      <c r="C260" s="21" t="s">
        <v>779</v>
      </c>
      <c r="D260" s="22">
        <f t="shared" si="1"/>
        <v>-0.0001927478623</v>
      </c>
      <c r="E260" s="22">
        <f t="shared" si="2"/>
        <v>0.005963704208</v>
      </c>
    </row>
    <row r="261">
      <c r="A261" s="19" t="s">
        <v>331</v>
      </c>
      <c r="B261" s="20">
        <v>42445.069444444445</v>
      </c>
      <c r="C261" s="21" t="s">
        <v>392</v>
      </c>
      <c r="D261" s="22">
        <f t="shared" si="1"/>
        <v>-0.0009872501073</v>
      </c>
      <c r="E261" s="22">
        <f t="shared" si="2"/>
        <v>0.006023893807</v>
      </c>
    </row>
    <row r="262">
      <c r="A262" s="19" t="s">
        <v>331</v>
      </c>
      <c r="B262" s="20">
        <v>42445.06597222222</v>
      </c>
      <c r="C262" s="21" t="s">
        <v>308</v>
      </c>
      <c r="D262" s="22">
        <f t="shared" si="1"/>
        <v>-0.0006255564047</v>
      </c>
      <c r="E262" s="22">
        <f t="shared" si="2"/>
        <v>0.005404734166</v>
      </c>
    </row>
    <row r="263">
      <c r="A263" s="19" t="s">
        <v>331</v>
      </c>
      <c r="B263" s="20">
        <v>42445.0625</v>
      </c>
      <c r="C263" s="21" t="s">
        <v>266</v>
      </c>
      <c r="D263" s="22">
        <f t="shared" si="1"/>
        <v>-0.00007215441047</v>
      </c>
      <c r="E263" s="22">
        <f t="shared" si="2"/>
        <v>0.005142586358</v>
      </c>
    </row>
    <row r="264">
      <c r="A264" s="19" t="s">
        <v>331</v>
      </c>
      <c r="B264" s="20">
        <v>42445.05902777778</v>
      </c>
      <c r="C264" s="21" t="s">
        <v>264</v>
      </c>
      <c r="D264" s="22">
        <f t="shared" si="1"/>
        <v>0.0003127067197</v>
      </c>
      <c r="E264" s="22">
        <f t="shared" si="2"/>
        <v>0.005209504381</v>
      </c>
    </row>
    <row r="265">
      <c r="A265" s="19" t="s">
        <v>331</v>
      </c>
      <c r="B265" s="20">
        <v>42445.055555555555</v>
      </c>
      <c r="C265" s="21" t="s">
        <v>304</v>
      </c>
      <c r="D265" s="22">
        <f t="shared" si="1"/>
        <v>-0.0003127067197</v>
      </c>
      <c r="E265" s="22">
        <f t="shared" si="2"/>
        <v>0.005225203887</v>
      </c>
    </row>
    <row r="266">
      <c r="A266" s="19" t="s">
        <v>331</v>
      </c>
      <c r="B266" s="20">
        <v>42445.05208333333</v>
      </c>
      <c r="C266" s="21" t="s">
        <v>264</v>
      </c>
      <c r="D266" s="22">
        <f t="shared" si="1"/>
        <v>-0.000336651761</v>
      </c>
      <c r="E266" s="22">
        <f t="shared" si="2"/>
        <v>0.005199965414</v>
      </c>
    </row>
    <row r="267">
      <c r="A267" s="19" t="s">
        <v>331</v>
      </c>
      <c r="B267" s="20">
        <v>42445.04861111111</v>
      </c>
      <c r="C267" s="21" t="s">
        <v>793</v>
      </c>
      <c r="D267" s="22">
        <f t="shared" si="1"/>
        <v>-0.0003125037586</v>
      </c>
      <c r="E267" s="22">
        <f t="shared" si="2"/>
        <v>0.00514858627</v>
      </c>
    </row>
    <row r="268">
      <c r="A268" s="19" t="s">
        <v>331</v>
      </c>
      <c r="B268" s="20">
        <v>42445.04513888889</v>
      </c>
      <c r="C268" s="21" t="s">
        <v>795</v>
      </c>
      <c r="D268" s="22">
        <f t="shared" si="1"/>
        <v>-0.00009613535866</v>
      </c>
      <c r="E268" s="22">
        <f t="shared" si="2"/>
        <v>0.005101892654</v>
      </c>
    </row>
    <row r="269">
      <c r="A269" s="19" t="s">
        <v>331</v>
      </c>
      <c r="B269" s="20">
        <v>42445.04166666667</v>
      </c>
      <c r="C269" s="21" t="s">
        <v>349</v>
      </c>
      <c r="D269" s="22">
        <f t="shared" si="1"/>
        <v>0.0002403557276</v>
      </c>
      <c r="E269" s="22">
        <f t="shared" si="2"/>
        <v>0.005164463208</v>
      </c>
    </row>
    <row r="270">
      <c r="A270" s="19" t="s">
        <v>331</v>
      </c>
      <c r="B270" s="20">
        <v>42445.038194444445</v>
      </c>
      <c r="C270" s="21" t="s">
        <v>799</v>
      </c>
      <c r="D270" s="22">
        <f t="shared" si="1"/>
        <v>0.0003606419466</v>
      </c>
      <c r="E270" s="22">
        <f t="shared" si="2"/>
        <v>0.005230026499</v>
      </c>
    </row>
    <row r="271">
      <c r="A271" s="19" t="s">
        <v>331</v>
      </c>
      <c r="B271" s="20">
        <v>42445.03472222222</v>
      </c>
      <c r="C271" s="21" t="s">
        <v>256</v>
      </c>
      <c r="D271" s="22">
        <f t="shared" si="1"/>
        <v>0.0003126615945</v>
      </c>
      <c r="E271" s="22">
        <f t="shared" si="2"/>
        <v>0.005236478814</v>
      </c>
    </row>
    <row r="272">
      <c r="A272" s="19" t="s">
        <v>331</v>
      </c>
      <c r="B272" s="20">
        <v>42445.03125</v>
      </c>
      <c r="C272" s="21" t="s">
        <v>301</v>
      </c>
      <c r="D272" s="22">
        <f t="shared" si="1"/>
        <v>-0.0001683683904</v>
      </c>
      <c r="E272" s="22">
        <f t="shared" si="2"/>
        <v>0.00526648557</v>
      </c>
    </row>
    <row r="273">
      <c r="A273" s="19" t="s">
        <v>331</v>
      </c>
      <c r="B273" s="20">
        <v>42445.02777777778</v>
      </c>
      <c r="C273" s="21" t="s">
        <v>264</v>
      </c>
      <c r="D273" s="22">
        <f t="shared" si="1"/>
        <v>-0.0004087766814</v>
      </c>
      <c r="E273" s="22">
        <f t="shared" si="2"/>
        <v>0.005320856964</v>
      </c>
    </row>
    <row r="274">
      <c r="A274" s="19" t="s">
        <v>331</v>
      </c>
      <c r="B274" s="20">
        <v>42445.024305555555</v>
      </c>
      <c r="C274" s="21" t="s">
        <v>512</v>
      </c>
      <c r="D274" s="22">
        <f t="shared" si="1"/>
        <v>-0.00004808039042</v>
      </c>
      <c r="E274" s="22">
        <f t="shared" si="2"/>
        <v>0.005169798882</v>
      </c>
    </row>
    <row r="275">
      <c r="A275" s="19" t="s">
        <v>331</v>
      </c>
      <c r="B275" s="20">
        <v>42445.02083333333</v>
      </c>
      <c r="C275" s="21" t="s">
        <v>809</v>
      </c>
      <c r="D275" s="22">
        <f t="shared" si="1"/>
        <v>0.0001682914812</v>
      </c>
      <c r="E275" s="22">
        <f t="shared" si="2"/>
        <v>0.005266316113</v>
      </c>
    </row>
    <row r="276">
      <c r="A276" s="19" t="s">
        <v>331</v>
      </c>
      <c r="B276" s="20">
        <v>42445.01736111111</v>
      </c>
      <c r="C276" s="21" t="s">
        <v>811</v>
      </c>
      <c r="D276" s="22">
        <f t="shared" si="1"/>
        <v>0.0003126164822</v>
      </c>
      <c r="E276" s="22">
        <f t="shared" si="2"/>
        <v>0.00537999901</v>
      </c>
    </row>
    <row r="277">
      <c r="A277" s="19" t="s">
        <v>331</v>
      </c>
      <c r="B277" s="20">
        <v>42445.01388888889</v>
      </c>
      <c r="C277" s="21" t="s">
        <v>307</v>
      </c>
      <c r="D277" s="22">
        <f t="shared" si="1"/>
        <v>0.00002405147015</v>
      </c>
      <c r="E277" s="22">
        <f t="shared" si="2"/>
        <v>0.005436087069</v>
      </c>
    </row>
    <row r="278">
      <c r="A278" s="19" t="s">
        <v>331</v>
      </c>
      <c r="B278" s="20">
        <v>42445.01041666667</v>
      </c>
      <c r="C278" s="21" t="s">
        <v>258</v>
      </c>
      <c r="D278" s="22">
        <f t="shared" si="1"/>
        <v>0.0001683764902</v>
      </c>
      <c r="E278" s="22">
        <f t="shared" si="2"/>
        <v>0.00557487632</v>
      </c>
    </row>
    <row r="279">
      <c r="A279" s="19" t="s">
        <v>331</v>
      </c>
      <c r="B279" s="20">
        <v>42445.006944444445</v>
      </c>
      <c r="C279" s="21" t="s">
        <v>277</v>
      </c>
      <c r="D279" s="22">
        <f t="shared" si="1"/>
        <v>0.0003368380563</v>
      </c>
      <c r="E279" s="22">
        <f t="shared" si="2"/>
        <v>0.005712627372</v>
      </c>
    </row>
    <row r="280">
      <c r="A280" s="19" t="s">
        <v>331</v>
      </c>
      <c r="B280" s="20">
        <v>42445.00347222222</v>
      </c>
      <c r="C280" s="21" t="s">
        <v>281</v>
      </c>
      <c r="D280" s="22">
        <f t="shared" si="1"/>
        <v>0.000698097112</v>
      </c>
      <c r="E280" s="22">
        <f t="shared" si="2"/>
        <v>0.005762269008</v>
      </c>
    </row>
    <row r="281">
      <c r="A281" s="19" t="s">
        <v>331</v>
      </c>
      <c r="B281" s="20">
        <v>42445.0</v>
      </c>
      <c r="C281" s="21" t="s">
        <v>297</v>
      </c>
      <c r="D281" s="22">
        <f t="shared" si="1"/>
        <v>0.0000722447653</v>
      </c>
      <c r="E281" s="22">
        <f t="shared" si="2"/>
        <v>0.005214855691</v>
      </c>
    </row>
    <row r="282">
      <c r="A282" s="19" t="s">
        <v>331</v>
      </c>
      <c r="B282" s="20">
        <v>42444.99652777778</v>
      </c>
      <c r="C282" s="21" t="s">
        <v>325</v>
      </c>
      <c r="D282" s="22">
        <f t="shared" si="1"/>
        <v>-0.0000722447653</v>
      </c>
      <c r="E282" s="22">
        <f t="shared" si="2"/>
        <v>0.005378178794</v>
      </c>
    </row>
    <row r="283">
      <c r="A283" s="19" t="s">
        <v>331</v>
      </c>
      <c r="B283" s="20">
        <v>42444.993055555555</v>
      </c>
      <c r="C283" s="21" t="s">
        <v>297</v>
      </c>
      <c r="D283" s="22">
        <f t="shared" si="1"/>
        <v>0.0003853657409</v>
      </c>
      <c r="E283" s="22">
        <f t="shared" si="2"/>
        <v>0.005555319435</v>
      </c>
    </row>
    <row r="284">
      <c r="A284" s="19" t="s">
        <v>331</v>
      </c>
      <c r="B284" s="20">
        <v>42444.98958333333</v>
      </c>
      <c r="C284" s="21" t="s">
        <v>320</v>
      </c>
      <c r="D284" s="22">
        <f t="shared" si="1"/>
        <v>0.0003132190511</v>
      </c>
      <c r="E284" s="22">
        <f t="shared" si="2"/>
        <v>0.005466678308</v>
      </c>
    </row>
    <row r="285">
      <c r="A285" s="19" t="s">
        <v>331</v>
      </c>
      <c r="B285" s="20">
        <v>42444.98611111111</v>
      </c>
      <c r="C285" s="21" t="s">
        <v>831</v>
      </c>
      <c r="D285" s="22">
        <f t="shared" si="1"/>
        <v>-0.00007229002762</v>
      </c>
      <c r="E285" s="22">
        <f t="shared" si="2"/>
        <v>0.005436273267</v>
      </c>
    </row>
    <row r="286">
      <c r="A286" s="19" t="s">
        <v>331</v>
      </c>
      <c r="B286" s="20">
        <v>42444.98263888889</v>
      </c>
      <c r="C286" s="21" t="s">
        <v>779</v>
      </c>
      <c r="D286" s="22">
        <f t="shared" si="1"/>
        <v>-0.0004577155258</v>
      </c>
      <c r="E286" s="22">
        <f t="shared" si="2"/>
        <v>0.00567580343</v>
      </c>
    </row>
    <row r="287">
      <c r="A287" s="19" t="s">
        <v>331</v>
      </c>
      <c r="B287" s="20">
        <v>42444.97916666667</v>
      </c>
      <c r="C287" s="21" t="s">
        <v>310</v>
      </c>
      <c r="D287" s="22">
        <f t="shared" si="1"/>
        <v>-0.0003371300632</v>
      </c>
      <c r="E287" s="22">
        <f t="shared" si="2"/>
        <v>0.00547340063</v>
      </c>
    </row>
    <row r="288">
      <c r="A288" s="19" t="s">
        <v>331</v>
      </c>
      <c r="B288" s="20">
        <v>42444.975694444445</v>
      </c>
      <c r="C288" s="21" t="s">
        <v>838</v>
      </c>
      <c r="D288" s="22">
        <f t="shared" si="1"/>
        <v>-0.0005295462875</v>
      </c>
      <c r="E288" s="22">
        <f t="shared" si="2"/>
        <v>0.005416444909</v>
      </c>
    </row>
    <row r="289">
      <c r="A289" s="19" t="s">
        <v>331</v>
      </c>
      <c r="B289" s="20">
        <v>42444.97222222222</v>
      </c>
      <c r="C289" s="21" t="s">
        <v>281</v>
      </c>
      <c r="D289" s="22">
        <f t="shared" si="1"/>
        <v>-0.0002646680236</v>
      </c>
      <c r="E289" s="22">
        <f t="shared" si="2"/>
        <v>0.004519177256</v>
      </c>
    </row>
    <row r="290">
      <c r="A290" s="19" t="s">
        <v>331</v>
      </c>
      <c r="B290" s="20">
        <v>42444.96875</v>
      </c>
      <c r="C290" s="21" t="s">
        <v>267</v>
      </c>
      <c r="D290" s="22">
        <f t="shared" si="1"/>
        <v>-0.00002405725627</v>
      </c>
      <c r="E290" s="22">
        <f t="shared" si="2"/>
        <v>0.004171183779</v>
      </c>
    </row>
    <row r="291">
      <c r="A291" s="19" t="s">
        <v>331</v>
      </c>
      <c r="B291" s="20">
        <v>42444.96527777778</v>
      </c>
      <c r="C291" s="21" t="s">
        <v>305</v>
      </c>
      <c r="D291" s="22">
        <f t="shared" si="1"/>
        <v>0.0003127894832</v>
      </c>
      <c r="E291" s="22">
        <f t="shared" si="2"/>
        <v>0.004341730865</v>
      </c>
    </row>
    <row r="292">
      <c r="A292" s="19" t="s">
        <v>331</v>
      </c>
      <c r="B292" s="20">
        <v>42444.961805555555</v>
      </c>
      <c r="C292" s="21" t="s">
        <v>271</v>
      </c>
      <c r="D292" s="22">
        <f t="shared" si="1"/>
        <v>0.00004813014392</v>
      </c>
      <c r="E292" s="22">
        <f t="shared" si="2"/>
        <v>0.004591842468</v>
      </c>
    </row>
    <row r="293">
      <c r="A293" s="19" t="s">
        <v>331</v>
      </c>
      <c r="B293" s="20">
        <v>42444.95833333333</v>
      </c>
      <c r="C293" s="21" t="s">
        <v>286</v>
      </c>
      <c r="D293" s="22">
        <f t="shared" si="1"/>
        <v>0.0003610499371</v>
      </c>
      <c r="E293" s="22">
        <f t="shared" si="2"/>
        <v>0.00506781566</v>
      </c>
    </row>
    <row r="294">
      <c r="A294" s="19" t="s">
        <v>331</v>
      </c>
      <c r="B294" s="20">
        <v>42444.95486111111</v>
      </c>
      <c r="C294" s="21" t="s">
        <v>290</v>
      </c>
      <c r="D294" s="22">
        <f t="shared" si="1"/>
        <v>0.0005779511792</v>
      </c>
      <c r="E294" s="22">
        <f t="shared" si="2"/>
        <v>0.005394743998</v>
      </c>
    </row>
    <row r="295">
      <c r="A295" s="19" t="s">
        <v>331</v>
      </c>
      <c r="B295" s="20">
        <v>42444.95138888889</v>
      </c>
      <c r="C295" s="21" t="s">
        <v>321</v>
      </c>
      <c r="D295" s="22">
        <f t="shared" si="1"/>
        <v>-0.00007226216717</v>
      </c>
      <c r="E295" s="22">
        <f t="shared" si="2"/>
        <v>0.0004719917668</v>
      </c>
    </row>
    <row r="296">
      <c r="A296" s="19" t="s">
        <v>331</v>
      </c>
      <c r="B296" s="20">
        <v>42444.94791666667</v>
      </c>
      <c r="C296" s="21" t="s">
        <v>338</v>
      </c>
      <c r="D296" s="22">
        <f t="shared" si="1"/>
        <v>-0.0000240862287</v>
      </c>
      <c r="E296" s="22"/>
    </row>
    <row r="297">
      <c r="A297" s="19" t="s">
        <v>331</v>
      </c>
      <c r="B297" s="20">
        <v>42444.944444444445</v>
      </c>
      <c r="C297" s="21" t="s">
        <v>311</v>
      </c>
      <c r="D297" s="22">
        <f t="shared" si="1"/>
        <v>-0.00007225520542</v>
      </c>
      <c r="E297" s="22"/>
    </row>
    <row r="298">
      <c r="A298" s="19" t="s">
        <v>331</v>
      </c>
      <c r="B298" s="20">
        <v>42444.94097222222</v>
      </c>
      <c r="C298" s="21" t="s">
        <v>292</v>
      </c>
      <c r="D298" s="22">
        <f t="shared" si="1"/>
        <v>-0.0002889686248</v>
      </c>
    </row>
    <row r="299">
      <c r="A299" s="19" t="s">
        <v>331</v>
      </c>
      <c r="B299" s="20">
        <v>42444.9375</v>
      </c>
      <c r="C299" s="21" t="s">
        <v>291</v>
      </c>
      <c r="D299" s="22">
        <f t="shared" si="1"/>
        <v>-0.00002407694993</v>
      </c>
    </row>
    <row r="300">
      <c r="A300" s="19" t="s">
        <v>331</v>
      </c>
      <c r="B300" s="20">
        <v>42444.93402777778</v>
      </c>
      <c r="C300" s="21" t="s">
        <v>838</v>
      </c>
      <c r="D300" s="22">
        <f t="shared" si="1"/>
        <v>-0.0001925947331</v>
      </c>
    </row>
    <row r="301">
      <c r="A301" s="19" t="s">
        <v>331</v>
      </c>
      <c r="B301" s="20">
        <v>42444.930555555555</v>
      </c>
      <c r="C301" s="21" t="s">
        <v>284</v>
      </c>
      <c r="D301" s="22">
        <f t="shared" si="1"/>
        <v>-0.0002406912665</v>
      </c>
    </row>
    <row r="302">
      <c r="A302" s="19" t="s">
        <v>331</v>
      </c>
      <c r="B302" s="20">
        <v>42444.92708333333</v>
      </c>
      <c r="C302" s="21" t="s">
        <v>287</v>
      </c>
      <c r="D302" s="22">
        <f t="shared" si="1"/>
        <v>-0.0002406333481</v>
      </c>
    </row>
    <row r="303">
      <c r="A303" s="19" t="s">
        <v>331</v>
      </c>
      <c r="B303" s="20">
        <v>42444.92361111111</v>
      </c>
      <c r="C303" s="21" t="s">
        <v>279</v>
      </c>
      <c r="D303" s="22">
        <f t="shared" si="1"/>
        <v>-0.00007217871453</v>
      </c>
    </row>
    <row r="304">
      <c r="A304" s="19" t="s">
        <v>331</v>
      </c>
      <c r="B304" s="20">
        <v>42444.92013888889</v>
      </c>
      <c r="C304" s="21" t="s">
        <v>274</v>
      </c>
      <c r="D304" s="22">
        <f t="shared" si="1"/>
        <v>0.0002406159781</v>
      </c>
    </row>
    <row r="305">
      <c r="A305" s="19" t="s">
        <v>331</v>
      </c>
      <c r="B305" s="20">
        <v>42444.91666666667</v>
      </c>
      <c r="C305" s="21" t="s">
        <v>271</v>
      </c>
      <c r="D305" s="22">
        <f t="shared" si="1"/>
        <v>-0.0001443765343</v>
      </c>
    </row>
    <row r="306">
      <c r="A306" s="19" t="s">
        <v>331</v>
      </c>
      <c r="B306" s="20">
        <v>42444.913194444445</v>
      </c>
      <c r="C306" s="21" t="s">
        <v>280</v>
      </c>
      <c r="D306" s="22">
        <f t="shared" si="1"/>
        <v>-0.0002165257253</v>
      </c>
    </row>
    <row r="307">
      <c r="A307" s="19" t="s">
        <v>331</v>
      </c>
      <c r="B307" s="20">
        <v>42444.90972222222</v>
      </c>
      <c r="C307" s="21" t="s">
        <v>277</v>
      </c>
      <c r="D307" s="22">
        <f t="shared" si="1"/>
        <v>0.000192464996</v>
      </c>
    </row>
    <row r="308">
      <c r="A308" s="19" t="s">
        <v>331</v>
      </c>
      <c r="B308" s="20">
        <v>42444.90625</v>
      </c>
      <c r="C308" s="21" t="s">
        <v>279</v>
      </c>
      <c r="D308" s="22">
        <f t="shared" si="1"/>
        <v>0.0000481220375</v>
      </c>
    </row>
    <row r="309">
      <c r="A309" s="19" t="s">
        <v>331</v>
      </c>
      <c r="B309" s="20">
        <v>42444.90277777778</v>
      </c>
      <c r="C309" s="21" t="s">
        <v>268</v>
      </c>
      <c r="D309" s="22">
        <f t="shared" si="1"/>
        <v>0.0004813477831</v>
      </c>
    </row>
    <row r="310">
      <c r="A310" s="19" t="s">
        <v>331</v>
      </c>
      <c r="B310" s="20">
        <v>42444.899305555555</v>
      </c>
      <c r="C310" s="21" t="s">
        <v>335</v>
      </c>
      <c r="D310" s="22">
        <f t="shared" si="1"/>
        <v>0.0003130003517</v>
      </c>
    </row>
    <row r="311">
      <c r="A311" s="19" t="s">
        <v>331</v>
      </c>
      <c r="B311" s="20">
        <v>42444.89583333333</v>
      </c>
      <c r="C311" s="21" t="s">
        <v>297</v>
      </c>
      <c r="D311" s="22">
        <f t="shared" si="1"/>
        <v>0.0001204108419</v>
      </c>
    </row>
    <row r="312">
      <c r="A312" s="19" t="s">
        <v>331</v>
      </c>
      <c r="B312" s="20">
        <v>42444.89236111111</v>
      </c>
      <c r="C312" s="21" t="s">
        <v>293</v>
      </c>
      <c r="D312" s="22">
        <f t="shared" si="1"/>
        <v>0.0003613195429</v>
      </c>
    </row>
    <row r="313">
      <c r="A313" s="19" t="s">
        <v>331</v>
      </c>
      <c r="B313" s="20">
        <v>42444.88888888889</v>
      </c>
      <c r="C313" s="21" t="s">
        <v>314</v>
      </c>
      <c r="D313" s="22">
        <f t="shared" si="1"/>
        <v>-0.00002409203156</v>
      </c>
    </row>
    <row r="314">
      <c r="A314" s="19" t="s">
        <v>331</v>
      </c>
      <c r="B314" s="20">
        <v>42444.88541666667</v>
      </c>
      <c r="C314" s="21" t="s">
        <v>315</v>
      </c>
      <c r="D314" s="22">
        <f t="shared" si="1"/>
        <v>-0.00009636232241</v>
      </c>
    </row>
    <row r="315">
      <c r="A315" s="19" t="s">
        <v>331</v>
      </c>
      <c r="B315" s="20">
        <v>42444.881944444445</v>
      </c>
      <c r="C315" s="21" t="s">
        <v>358</v>
      </c>
      <c r="D315" s="22">
        <f t="shared" si="1"/>
        <v>0.000120454354</v>
      </c>
    </row>
    <row r="316">
      <c r="A316" s="19" t="s">
        <v>331</v>
      </c>
      <c r="B316" s="20">
        <v>42444.87847222222</v>
      </c>
      <c r="C316" s="21" t="s">
        <v>314</v>
      </c>
      <c r="D316" s="22">
        <f t="shared" si="1"/>
        <v>-0.00009636464389</v>
      </c>
    </row>
    <row r="317">
      <c r="A317" s="19" t="s">
        <v>331</v>
      </c>
      <c r="B317" s="20">
        <v>42444.875</v>
      </c>
      <c r="C317" s="21" t="s">
        <v>320</v>
      </c>
      <c r="D317" s="22">
        <f t="shared" si="1"/>
        <v>-0.00007226738937</v>
      </c>
    </row>
    <row r="318">
      <c r="A318" s="19" t="s">
        <v>331</v>
      </c>
      <c r="B318" s="20">
        <v>42444.87152777778</v>
      </c>
      <c r="C318" s="21" t="s">
        <v>321</v>
      </c>
      <c r="D318" s="22">
        <f t="shared" si="1"/>
        <v>-0.0001445191129</v>
      </c>
    </row>
    <row r="319">
      <c r="A319" s="19" t="s">
        <v>331</v>
      </c>
      <c r="B319" s="20">
        <v>42444.868055555555</v>
      </c>
      <c r="C319" s="21" t="s">
        <v>310</v>
      </c>
      <c r="D319" s="22">
        <f t="shared" si="1"/>
        <v>-0.0001204166417</v>
      </c>
    </row>
    <row r="320">
      <c r="A320" s="19" t="s">
        <v>331</v>
      </c>
      <c r="B320" s="20">
        <v>42444.86458333333</v>
      </c>
      <c r="C320" s="21" t="s">
        <v>327</v>
      </c>
      <c r="D320" s="22">
        <f t="shared" si="1"/>
        <v>-0.0003370894764</v>
      </c>
    </row>
    <row r="321">
      <c r="A321" s="19" t="s">
        <v>331</v>
      </c>
      <c r="B321" s="20">
        <v>42444.86111111111</v>
      </c>
      <c r="C321" s="21" t="s">
        <v>526</v>
      </c>
      <c r="D321" s="22">
        <f t="shared" si="1"/>
        <v>-0.00009629041196</v>
      </c>
    </row>
    <row r="322">
      <c r="A322" s="19" t="s">
        <v>331</v>
      </c>
      <c r="B322" s="20">
        <v>42444.85763888889</v>
      </c>
      <c r="C322" s="21" t="s">
        <v>299</v>
      </c>
      <c r="D322" s="22">
        <f t="shared" si="1"/>
        <v>0.0004574620567</v>
      </c>
    </row>
    <row r="323">
      <c r="A323" s="19" t="s">
        <v>331</v>
      </c>
      <c r="B323" s="20">
        <v>42444.85416666667</v>
      </c>
      <c r="C323" s="21" t="s">
        <v>325</v>
      </c>
      <c r="D323" s="22">
        <f t="shared" si="1"/>
        <v>0</v>
      </c>
    </row>
    <row r="324">
      <c r="A324" s="19" t="s">
        <v>331</v>
      </c>
      <c r="B324" s="20">
        <v>42444.850694444445</v>
      </c>
      <c r="C324" s="21" t="s">
        <v>325</v>
      </c>
      <c r="D324" s="22">
        <f t="shared" si="1"/>
        <v>0.000192678228</v>
      </c>
    </row>
    <row r="325">
      <c r="A325" s="19" t="s">
        <v>331</v>
      </c>
      <c r="B325" s="20">
        <v>42444.84722222222</v>
      </c>
      <c r="C325" s="21" t="s">
        <v>312</v>
      </c>
      <c r="D325" s="22">
        <f t="shared" si="1"/>
        <v>-0.00007225868613</v>
      </c>
    </row>
    <row r="326">
      <c r="A326" s="19" t="s">
        <v>331</v>
      </c>
      <c r="B326" s="20">
        <v>42444.84375</v>
      </c>
      <c r="C326" s="21" t="s">
        <v>418</v>
      </c>
      <c r="D326" s="22">
        <f t="shared" si="1"/>
        <v>-0.0004093672925</v>
      </c>
    </row>
    <row r="327">
      <c r="A327" s="19" t="s">
        <v>331</v>
      </c>
      <c r="B327" s="20">
        <v>42444.84027777778</v>
      </c>
      <c r="C327" s="21" t="s">
        <v>316</v>
      </c>
      <c r="D327" s="22">
        <f t="shared" si="1"/>
        <v>-0.0002888642839</v>
      </c>
    </row>
    <row r="328">
      <c r="A328" s="19" t="s">
        <v>331</v>
      </c>
      <c r="B328" s="20">
        <v>42444.836805555555</v>
      </c>
      <c r="C328" s="21" t="s">
        <v>515</v>
      </c>
      <c r="D328" s="22">
        <f t="shared" si="1"/>
        <v>-0.0003850226248</v>
      </c>
    </row>
    <row r="329">
      <c r="A329" s="19" t="s">
        <v>331</v>
      </c>
      <c r="B329" s="20">
        <v>42444.83333333333</v>
      </c>
      <c r="C329" s="21" t="s">
        <v>275</v>
      </c>
      <c r="D329" s="22">
        <f t="shared" si="1"/>
        <v>-0.0002886697157</v>
      </c>
    </row>
    <row r="330">
      <c r="A330" s="19" t="s">
        <v>331</v>
      </c>
      <c r="B330" s="20">
        <v>42444.82986111111</v>
      </c>
      <c r="C330" s="21" t="s">
        <v>266</v>
      </c>
      <c r="D330" s="22">
        <f t="shared" si="1"/>
        <v>-0.0002404944578</v>
      </c>
    </row>
    <row r="331">
      <c r="A331" s="19" t="s">
        <v>331</v>
      </c>
      <c r="B331" s="20">
        <v>42444.82638888889</v>
      </c>
      <c r="C331" s="21" t="s">
        <v>262</v>
      </c>
      <c r="D331" s="22">
        <f t="shared" si="1"/>
        <v>0.0004329316757</v>
      </c>
    </row>
    <row r="332">
      <c r="A332" s="19" t="s">
        <v>331</v>
      </c>
      <c r="B332" s="20">
        <v>42444.82291666667</v>
      </c>
      <c r="C332" s="21" t="s">
        <v>305</v>
      </c>
      <c r="D332" s="22">
        <f t="shared" si="1"/>
        <v>-0.00004811277636</v>
      </c>
    </row>
    <row r="333">
      <c r="A333" s="19" t="s">
        <v>331</v>
      </c>
      <c r="B333" s="20">
        <v>42444.819444444445</v>
      </c>
      <c r="C333" s="21" t="s">
        <v>277</v>
      </c>
      <c r="D333" s="22">
        <f t="shared" si="1"/>
        <v>0.0002646489207</v>
      </c>
    </row>
    <row r="334">
      <c r="A334" s="19" t="s">
        <v>331</v>
      </c>
      <c r="B334" s="20">
        <v>42444.81597222222</v>
      </c>
      <c r="C334" s="21" t="s">
        <v>272</v>
      </c>
      <c r="D334" s="22">
        <f t="shared" si="1"/>
        <v>-0.0004330254109</v>
      </c>
    </row>
    <row r="335">
      <c r="A335" s="19" t="s">
        <v>331</v>
      </c>
      <c r="B335" s="20">
        <v>42444.8125</v>
      </c>
      <c r="C335" s="21" t="s">
        <v>258</v>
      </c>
      <c r="D335" s="22">
        <f t="shared" si="1"/>
        <v>0.0001683764902</v>
      </c>
    </row>
    <row r="336">
      <c r="A336" s="19" t="s">
        <v>331</v>
      </c>
      <c r="B336" s="20">
        <v>42444.80902777778</v>
      </c>
      <c r="C336" s="21" t="s">
        <v>277</v>
      </c>
      <c r="D336" s="22">
        <f t="shared" si="1"/>
        <v>0.0006737896106</v>
      </c>
    </row>
    <row r="337">
      <c r="A337" s="19" t="s">
        <v>331</v>
      </c>
      <c r="B337" s="20">
        <v>42444.805555555555</v>
      </c>
      <c r="C337" s="21" t="s">
        <v>284</v>
      </c>
      <c r="D337" s="22">
        <f t="shared" si="1"/>
        <v>0.0002889060113</v>
      </c>
    </row>
    <row r="338">
      <c r="A338" s="19" t="s">
        <v>331</v>
      </c>
      <c r="B338" s="20">
        <v>42444.80208333333</v>
      </c>
      <c r="C338" s="21" t="s">
        <v>323</v>
      </c>
      <c r="D338" s="22">
        <f t="shared" si="1"/>
        <v>0.0001204021433</v>
      </c>
    </row>
    <row r="339">
      <c r="A339" s="19" t="s">
        <v>331</v>
      </c>
      <c r="B339" s="20">
        <v>42444.79861111111</v>
      </c>
      <c r="C339" s="21" t="s">
        <v>327</v>
      </c>
      <c r="D339" s="22">
        <f t="shared" si="1"/>
        <v>0.0001204166417</v>
      </c>
    </row>
    <row r="340">
      <c r="A340" s="19" t="s">
        <v>331</v>
      </c>
      <c r="B340" s="20">
        <v>42444.79513888889</v>
      </c>
      <c r="C340" s="21" t="s">
        <v>310</v>
      </c>
      <c r="D340" s="22">
        <f t="shared" si="1"/>
        <v>0.0002890591146</v>
      </c>
    </row>
    <row r="341">
      <c r="A341" s="19" t="s">
        <v>331</v>
      </c>
      <c r="B341" s="20">
        <v>42444.79166666667</v>
      </c>
      <c r="C341" s="21" t="s">
        <v>315</v>
      </c>
      <c r="D341" s="22">
        <f t="shared" si="1"/>
        <v>0.0001445608965</v>
      </c>
    </row>
    <row r="342">
      <c r="A342" s="19" t="s">
        <v>331</v>
      </c>
      <c r="B342" s="20">
        <v>42444.788194444445</v>
      </c>
      <c r="C342" s="21" t="s">
        <v>468</v>
      </c>
      <c r="D342" s="22">
        <f t="shared" si="1"/>
        <v>0.0002891845017</v>
      </c>
    </row>
    <row r="343">
      <c r="A343" s="19" t="s">
        <v>331</v>
      </c>
      <c r="B343" s="20">
        <v>42444.78472222222</v>
      </c>
      <c r="C343" s="21" t="s">
        <v>419</v>
      </c>
      <c r="D343" s="22">
        <f t="shared" si="1"/>
        <v>0.00004820554847</v>
      </c>
    </row>
    <row r="344">
      <c r="A344" s="19" t="s">
        <v>331</v>
      </c>
      <c r="B344" s="20">
        <v>42444.78125</v>
      </c>
      <c r="C344" s="21" t="s">
        <v>513</v>
      </c>
      <c r="D344" s="22">
        <f t="shared" si="1"/>
        <v>0.00004820787235</v>
      </c>
    </row>
    <row r="345">
      <c r="A345" s="19" t="s">
        <v>331</v>
      </c>
      <c r="B345" s="20">
        <v>42444.77777777778</v>
      </c>
      <c r="C345" s="21" t="s">
        <v>348</v>
      </c>
      <c r="D345" s="22">
        <f t="shared" si="1"/>
        <v>-0.0001205153237</v>
      </c>
    </row>
    <row r="346">
      <c r="A346" s="19" t="s">
        <v>331</v>
      </c>
      <c r="B346" s="20">
        <v>42444.774305555555</v>
      </c>
      <c r="C346" s="21" t="s">
        <v>915</v>
      </c>
      <c r="D346" s="22">
        <f t="shared" si="1"/>
        <v>-0.00002410132196</v>
      </c>
    </row>
    <row r="347">
      <c r="A347" s="19" t="s">
        <v>331</v>
      </c>
      <c r="B347" s="20">
        <v>42444.77083333333</v>
      </c>
      <c r="C347" s="21" t="s">
        <v>365</v>
      </c>
      <c r="D347" s="22">
        <f t="shared" si="1"/>
        <v>0</v>
      </c>
    </row>
    <row r="348">
      <c r="A348" s="19" t="s">
        <v>331</v>
      </c>
      <c r="B348" s="20">
        <v>42444.76736111111</v>
      </c>
      <c r="C348" s="21" t="s">
        <v>365</v>
      </c>
      <c r="D348" s="22">
        <f t="shared" si="1"/>
        <v>0.0006268232323</v>
      </c>
    </row>
    <row r="349">
      <c r="A349" s="19" t="s">
        <v>331</v>
      </c>
      <c r="B349" s="20">
        <v>42444.76388888889</v>
      </c>
      <c r="C349" s="21" t="s">
        <v>555</v>
      </c>
      <c r="D349" s="22">
        <f t="shared" si="1"/>
        <v>-0.00004823112355</v>
      </c>
    </row>
    <row r="350">
      <c r="A350" s="19" t="s">
        <v>331</v>
      </c>
      <c r="B350" s="20">
        <v>42444.76041666667</v>
      </c>
      <c r="C350" s="21" t="s">
        <v>487</v>
      </c>
      <c r="D350" s="22">
        <f t="shared" si="1"/>
        <v>-0.0008195733856</v>
      </c>
    </row>
    <row r="351">
      <c r="A351" s="19" t="s">
        <v>331</v>
      </c>
      <c r="B351" s="20">
        <v>42444.756944444445</v>
      </c>
      <c r="C351" s="21" t="s">
        <v>468</v>
      </c>
      <c r="D351" s="22">
        <f t="shared" si="1"/>
        <v>-0.000120468865</v>
      </c>
    </row>
    <row r="352">
      <c r="A352" s="19" t="s">
        <v>331</v>
      </c>
      <c r="B352" s="20">
        <v>42444.75347222222</v>
      </c>
      <c r="C352" s="21" t="s">
        <v>314</v>
      </c>
      <c r="D352" s="22">
        <f t="shared" si="1"/>
        <v>0.0001686604748</v>
      </c>
    </row>
    <row r="353">
      <c r="A353" s="19" t="s">
        <v>331</v>
      </c>
      <c r="B353" s="20">
        <v>42444.75</v>
      </c>
      <c r="C353" s="21" t="s">
        <v>350</v>
      </c>
      <c r="D353" s="22">
        <f t="shared" si="1"/>
        <v>-0.00007228654389</v>
      </c>
    </row>
    <row r="354">
      <c r="A354" s="19" t="s">
        <v>331</v>
      </c>
      <c r="B354" s="20">
        <v>42444.74652777778</v>
      </c>
      <c r="C354" s="21" t="s">
        <v>410</v>
      </c>
      <c r="D354" s="22">
        <f t="shared" si="1"/>
        <v>-0.00009637393093</v>
      </c>
    </row>
    <row r="355">
      <c r="A355" s="19" t="s">
        <v>331</v>
      </c>
      <c r="B355" s="20">
        <v>42444.743055555555</v>
      </c>
      <c r="C355" s="21" t="s">
        <v>314</v>
      </c>
      <c r="D355" s="22">
        <f t="shared" si="1"/>
        <v>-0.0002890660777</v>
      </c>
    </row>
    <row r="356">
      <c r="A356" s="19" t="s">
        <v>331</v>
      </c>
      <c r="B356" s="20">
        <v>42444.73958333333</v>
      </c>
      <c r="C356" s="21" t="s">
        <v>418</v>
      </c>
      <c r="D356" s="22">
        <f t="shared" si="1"/>
        <v>-0.0001685832986</v>
      </c>
    </row>
    <row r="357">
      <c r="A357" s="19" t="s">
        <v>331</v>
      </c>
      <c r="B357" s="20">
        <v>42444.73611111111</v>
      </c>
      <c r="C357" s="21" t="s">
        <v>322</v>
      </c>
      <c r="D357" s="22">
        <f t="shared" si="1"/>
        <v>0</v>
      </c>
    </row>
    <row r="358">
      <c r="A358" s="19" t="s">
        <v>331</v>
      </c>
      <c r="B358" s="20">
        <v>42444.73263888889</v>
      </c>
      <c r="C358" s="21" t="s">
        <v>322</v>
      </c>
      <c r="D358" s="22">
        <f t="shared" si="1"/>
        <v>-0.00004816143715</v>
      </c>
    </row>
    <row r="359">
      <c r="A359" s="19" t="s">
        <v>331</v>
      </c>
      <c r="B359" s="20">
        <v>42444.72916666667</v>
      </c>
      <c r="C359" s="21" t="s">
        <v>326</v>
      </c>
      <c r="D359" s="22">
        <f t="shared" si="1"/>
        <v>0.0002408303843</v>
      </c>
    </row>
    <row r="360">
      <c r="A360" s="19" t="s">
        <v>331</v>
      </c>
      <c r="B360" s="20">
        <v>42444.725694444445</v>
      </c>
      <c r="C360" s="21" t="s">
        <v>311</v>
      </c>
      <c r="D360" s="22">
        <f t="shared" si="1"/>
        <v>0.0001204369454</v>
      </c>
    </row>
    <row r="361">
      <c r="A361" s="19" t="s">
        <v>331</v>
      </c>
      <c r="B361" s="20">
        <v>42444.72222222222</v>
      </c>
      <c r="C361" s="21" t="s">
        <v>319</v>
      </c>
      <c r="D361" s="22">
        <f t="shared" si="1"/>
        <v>0.0003132039586</v>
      </c>
    </row>
    <row r="362">
      <c r="A362" s="19" t="s">
        <v>331</v>
      </c>
      <c r="B362" s="20">
        <v>42444.71875</v>
      </c>
      <c r="C362" s="21" t="s">
        <v>350</v>
      </c>
      <c r="D362" s="22">
        <f t="shared" si="1"/>
        <v>-0.0005058961094</v>
      </c>
    </row>
    <row r="363">
      <c r="A363" s="19" t="s">
        <v>331</v>
      </c>
      <c r="B363" s="20">
        <v>42444.71527777778</v>
      </c>
      <c r="C363" s="21" t="s">
        <v>292</v>
      </c>
      <c r="D363" s="22">
        <f t="shared" si="1"/>
        <v>-0.0009869649225</v>
      </c>
    </row>
    <row r="364">
      <c r="A364" s="19" t="s">
        <v>331</v>
      </c>
      <c r="B364" s="20">
        <v>42444.711805555555</v>
      </c>
      <c r="C364" s="21" t="s">
        <v>279</v>
      </c>
      <c r="D364" s="22">
        <f t="shared" si="1"/>
        <v>0.0004813246146</v>
      </c>
    </row>
    <row r="365">
      <c r="A365" s="19" t="s">
        <v>331</v>
      </c>
      <c r="B365" s="20">
        <v>42444.70833333333</v>
      </c>
      <c r="C365" s="21" t="s">
        <v>284</v>
      </c>
      <c r="D365" s="22">
        <f t="shared" si="1"/>
        <v>0.0003129852802</v>
      </c>
    </row>
    <row r="366">
      <c r="A366" s="19" t="s">
        <v>331</v>
      </c>
      <c r="B366" s="20">
        <v>42444.70486111111</v>
      </c>
      <c r="C366" s="21" t="s">
        <v>336</v>
      </c>
      <c r="D366" s="22">
        <f t="shared" si="1"/>
        <v>-0.00009631359715</v>
      </c>
    </row>
    <row r="367">
      <c r="A367" s="19" t="s">
        <v>331</v>
      </c>
      <c r="B367" s="20">
        <v>42444.70138888889</v>
      </c>
      <c r="C367" s="21" t="s">
        <v>291</v>
      </c>
      <c r="D367" s="22">
        <f t="shared" si="1"/>
        <v>0.000385310059</v>
      </c>
    </row>
    <row r="368">
      <c r="A368" s="19" t="s">
        <v>331</v>
      </c>
      <c r="B368" s="20">
        <v>42444.69791666667</v>
      </c>
      <c r="C368" s="21" t="s">
        <v>338</v>
      </c>
      <c r="D368" s="22">
        <f t="shared" si="1"/>
        <v>0.0003372681314</v>
      </c>
    </row>
    <row r="369">
      <c r="A369" s="19" t="s">
        <v>331</v>
      </c>
      <c r="B369" s="20">
        <v>42444.694444444445</v>
      </c>
      <c r="C369" s="21" t="s">
        <v>410</v>
      </c>
      <c r="D369" s="22">
        <f t="shared" si="1"/>
        <v>0.0004579030531</v>
      </c>
    </row>
    <row r="370">
      <c r="A370" s="19" t="s">
        <v>331</v>
      </c>
      <c r="B370" s="20">
        <v>42444.69097222222</v>
      </c>
      <c r="C370" s="21" t="s">
        <v>377</v>
      </c>
      <c r="D370" s="22">
        <f t="shared" si="1"/>
        <v>0.0006269441502</v>
      </c>
    </row>
    <row r="371">
      <c r="A371" s="19" t="s">
        <v>331</v>
      </c>
      <c r="B371" s="20">
        <v>42444.6875</v>
      </c>
      <c r="C371" s="21" t="s">
        <v>700</v>
      </c>
      <c r="D371" s="22">
        <f t="shared" si="1"/>
        <v>-0.0007956696703</v>
      </c>
    </row>
    <row r="372">
      <c r="A372" s="19" t="s">
        <v>331</v>
      </c>
      <c r="B372" s="20">
        <v>42444.68402777778</v>
      </c>
      <c r="C372" s="21" t="s">
        <v>915</v>
      </c>
      <c r="D372" s="22">
        <f t="shared" si="1"/>
        <v>-0.0001205008015</v>
      </c>
    </row>
    <row r="373">
      <c r="A373" s="19" t="s">
        <v>331</v>
      </c>
      <c r="B373" s="20">
        <v>42444.680555555555</v>
      </c>
      <c r="C373" s="21" t="s">
        <v>958</v>
      </c>
      <c r="D373" s="22">
        <f t="shared" si="1"/>
        <v>0.0003374388424</v>
      </c>
    </row>
    <row r="374">
      <c r="A374" s="19" t="s">
        <v>331</v>
      </c>
      <c r="B374" s="20">
        <v>42444.67708333333</v>
      </c>
      <c r="C374" s="21" t="s">
        <v>480</v>
      </c>
      <c r="D374" s="22">
        <f t="shared" si="1"/>
        <v>0.0001687621302</v>
      </c>
    </row>
    <row r="375">
      <c r="A375" s="19" t="s">
        <v>331</v>
      </c>
      <c r="B375" s="20">
        <v>42444.67361111111</v>
      </c>
      <c r="C375" s="21" t="s">
        <v>428</v>
      </c>
      <c r="D375" s="22">
        <f t="shared" si="1"/>
        <v>0.0002170217392</v>
      </c>
    </row>
    <row r="376">
      <c r="A376" s="19" t="s">
        <v>331</v>
      </c>
      <c r="B376" s="20">
        <v>42444.67013888889</v>
      </c>
      <c r="C376" s="21" t="s">
        <v>555</v>
      </c>
      <c r="D376" s="22">
        <f t="shared" si="1"/>
        <v>0.00009646922639</v>
      </c>
    </row>
    <row r="377">
      <c r="A377" s="19" t="s">
        <v>331</v>
      </c>
      <c r="B377" s="20">
        <v>42444.66666666667</v>
      </c>
      <c r="C377" s="21" t="s">
        <v>351</v>
      </c>
      <c r="D377" s="22">
        <f t="shared" si="1"/>
        <v>0.0003377155984</v>
      </c>
    </row>
    <row r="378">
      <c r="A378" s="19" t="s">
        <v>331</v>
      </c>
      <c r="B378" s="20">
        <v>42444.663194444445</v>
      </c>
      <c r="C378" s="21" t="s">
        <v>658</v>
      </c>
      <c r="D378" s="22">
        <f t="shared" si="1"/>
        <v>-0.00007237723015</v>
      </c>
    </row>
    <row r="379">
      <c r="A379" s="19" t="s">
        <v>331</v>
      </c>
      <c r="B379" s="20">
        <v>42444.65972222222</v>
      </c>
      <c r="C379" s="21" t="s">
        <v>460</v>
      </c>
      <c r="D379" s="22">
        <f t="shared" si="1"/>
        <v>0</v>
      </c>
    </row>
    <row r="380">
      <c r="A380" s="19" t="s">
        <v>331</v>
      </c>
      <c r="B380" s="20">
        <v>42444.65625</v>
      </c>
      <c r="C380" s="21" t="s">
        <v>460</v>
      </c>
      <c r="D380" s="22">
        <f t="shared" si="1"/>
        <v>0.0005791645713</v>
      </c>
    </row>
    <row r="381">
      <c r="A381" s="19" t="s">
        <v>331</v>
      </c>
      <c r="B381" s="20">
        <v>42444.65277777778</v>
      </c>
      <c r="C381" s="21" t="s">
        <v>971</v>
      </c>
      <c r="D381" s="22">
        <f t="shared" si="1"/>
        <v>0.0004345936618</v>
      </c>
    </row>
    <row r="382">
      <c r="A382" s="19" t="s">
        <v>331</v>
      </c>
      <c r="B382" s="20">
        <v>42444.649305555555</v>
      </c>
      <c r="C382" s="21" t="s">
        <v>972</v>
      </c>
      <c r="D382" s="22">
        <f t="shared" si="1"/>
        <v>0.000265678024</v>
      </c>
    </row>
    <row r="383">
      <c r="A383" s="19" t="s">
        <v>331</v>
      </c>
      <c r="B383" s="20">
        <v>42444.64583333333</v>
      </c>
      <c r="C383" s="21" t="s">
        <v>624</v>
      </c>
      <c r="D383" s="22">
        <f t="shared" si="1"/>
        <v>0.000193264725</v>
      </c>
    </row>
    <row r="384">
      <c r="A384" s="19" t="s">
        <v>331</v>
      </c>
      <c r="B384" s="20">
        <v>42444.64236111111</v>
      </c>
      <c r="C384" s="21" t="s">
        <v>343</v>
      </c>
      <c r="D384" s="22">
        <f t="shared" si="1"/>
        <v>-0.00009663703139</v>
      </c>
    </row>
    <row r="385">
      <c r="A385" s="19" t="s">
        <v>331</v>
      </c>
      <c r="B385" s="20">
        <v>42444.63888888889</v>
      </c>
      <c r="C385" s="21" t="s">
        <v>367</v>
      </c>
      <c r="D385" s="22">
        <f t="shared" si="1"/>
        <v>0.0003141045027</v>
      </c>
    </row>
    <row r="386">
      <c r="A386" s="19" t="s">
        <v>331</v>
      </c>
      <c r="B386" s="20">
        <v>42444.63541666667</v>
      </c>
      <c r="C386" s="21" t="s">
        <v>973</v>
      </c>
      <c r="D386" s="22">
        <f t="shared" si="1"/>
        <v>0.0004592533588</v>
      </c>
    </row>
    <row r="387">
      <c r="A387" s="19" t="s">
        <v>331</v>
      </c>
      <c r="B387" s="20">
        <v>42444.631944444445</v>
      </c>
      <c r="C387" s="21" t="s">
        <v>974</v>
      </c>
      <c r="D387" s="22">
        <f t="shared" si="1"/>
        <v>0.0005562206163</v>
      </c>
    </row>
    <row r="388">
      <c r="A388" s="19" t="s">
        <v>331</v>
      </c>
      <c r="B388" s="20">
        <v>42444.62847222222</v>
      </c>
      <c r="C388" s="21" t="s">
        <v>382</v>
      </c>
      <c r="D388" s="22">
        <f t="shared" si="1"/>
        <v>0.00116180577</v>
      </c>
    </row>
    <row r="389">
      <c r="A389" s="19" t="s">
        <v>331</v>
      </c>
      <c r="B389" s="20">
        <v>42444.625</v>
      </c>
      <c r="C389" s="21" t="s">
        <v>352</v>
      </c>
      <c r="D389" s="22">
        <f t="shared" si="1"/>
        <v>0</v>
      </c>
    </row>
    <row r="390">
      <c r="A390" s="19" t="s">
        <v>331</v>
      </c>
      <c r="B390" s="20">
        <v>42444.62152777778</v>
      </c>
      <c r="C390" s="21" t="s">
        <v>352</v>
      </c>
      <c r="D390" s="22">
        <f t="shared" si="1"/>
        <v>-0.002612167406</v>
      </c>
    </row>
    <row r="391">
      <c r="A391" s="19" t="s">
        <v>331</v>
      </c>
      <c r="B391" s="20">
        <v>42444.618055555555</v>
      </c>
      <c r="C391" s="21" t="s">
        <v>976</v>
      </c>
      <c r="D391" s="22">
        <f t="shared" si="1"/>
        <v>-0.000603697059</v>
      </c>
    </row>
    <row r="392">
      <c r="A392" s="19" t="s">
        <v>331</v>
      </c>
      <c r="B392" s="20">
        <v>42444.61458333333</v>
      </c>
      <c r="C392" s="21" t="s">
        <v>977</v>
      </c>
      <c r="D392" s="22">
        <f t="shared" si="1"/>
        <v>-0.0006515837335</v>
      </c>
    </row>
    <row r="393">
      <c r="A393" s="19" t="s">
        <v>331</v>
      </c>
      <c r="B393" s="20">
        <v>42444.61111111111</v>
      </c>
      <c r="C393" s="21" t="s">
        <v>460</v>
      </c>
      <c r="D393" s="22">
        <f t="shared" si="1"/>
        <v>-0.0005064939872</v>
      </c>
    </row>
    <row r="394">
      <c r="A394" s="19" t="s">
        <v>331</v>
      </c>
      <c r="B394" s="20">
        <v>42444.60763888889</v>
      </c>
      <c r="C394" s="21" t="s">
        <v>340</v>
      </c>
      <c r="D394" s="22">
        <f t="shared" si="1"/>
        <v>-0.001397556913</v>
      </c>
    </row>
    <row r="395">
      <c r="A395" s="19" t="s">
        <v>331</v>
      </c>
      <c r="B395" s="20">
        <v>42444.60416666667</v>
      </c>
      <c r="C395" s="21" t="s">
        <v>323</v>
      </c>
      <c r="D395" s="22">
        <f t="shared" si="1"/>
        <v>-0.00007223432819</v>
      </c>
    </row>
    <row r="396">
      <c r="A396" s="19" t="s">
        <v>331</v>
      </c>
      <c r="B396" s="20">
        <v>42444.600694444445</v>
      </c>
      <c r="C396" s="21" t="s">
        <v>291</v>
      </c>
      <c r="D396" s="22">
        <f t="shared" si="1"/>
        <v>-0.00002407694993</v>
      </c>
    </row>
    <row r="397">
      <c r="A397" s="19" t="s">
        <v>331</v>
      </c>
      <c r="B397" s="20">
        <v>42444.59722222222</v>
      </c>
      <c r="C397" s="21" t="s">
        <v>838</v>
      </c>
      <c r="D397" s="22">
        <f t="shared" si="1"/>
        <v>-0.0001685224199</v>
      </c>
    </row>
    <row r="398">
      <c r="A398" s="19" t="s">
        <v>331</v>
      </c>
      <c r="B398" s="20">
        <v>42444.59375</v>
      </c>
      <c r="C398" s="21" t="s">
        <v>318</v>
      </c>
      <c r="D398" s="22">
        <f t="shared" si="1"/>
        <v>-0.001034586558</v>
      </c>
    </row>
    <row r="399">
      <c r="A399" s="19" t="s">
        <v>331</v>
      </c>
      <c r="B399" s="20">
        <v>42444.59027777778</v>
      </c>
      <c r="C399" s="21" t="s">
        <v>263</v>
      </c>
      <c r="D399" s="22">
        <f t="shared" si="1"/>
        <v>0.00002404799981</v>
      </c>
    </row>
    <row r="400">
      <c r="A400" s="19" t="s">
        <v>331</v>
      </c>
      <c r="B400" s="20">
        <v>42444.586805555555</v>
      </c>
      <c r="C400" s="21" t="s">
        <v>306</v>
      </c>
      <c r="D400" s="22">
        <f t="shared" si="1"/>
        <v>-0.0003366193828</v>
      </c>
    </row>
    <row r="401">
      <c r="A401" s="19" t="s">
        <v>331</v>
      </c>
      <c r="B401" s="20">
        <v>42444.58333333333</v>
      </c>
      <c r="C401" s="21" t="s">
        <v>353</v>
      </c>
      <c r="D401" s="22">
        <f t="shared" si="1"/>
        <v>0.00004808154631</v>
      </c>
    </row>
    <row r="402">
      <c r="A402" s="19" t="s">
        <v>331</v>
      </c>
      <c r="B402" s="20">
        <v>42444.57986111111</v>
      </c>
      <c r="C402" s="21" t="s">
        <v>979</v>
      </c>
      <c r="D402" s="22">
        <f t="shared" si="1"/>
        <v>-0.000216348755</v>
      </c>
    </row>
    <row r="403">
      <c r="A403" s="19" t="s">
        <v>331</v>
      </c>
      <c r="B403" s="20">
        <v>42444.57638888889</v>
      </c>
      <c r="C403" s="21" t="s">
        <v>363</v>
      </c>
      <c r="D403" s="22">
        <f t="shared" si="1"/>
        <v>0.00002403643924</v>
      </c>
    </row>
    <row r="404">
      <c r="A404" s="19" t="s">
        <v>331</v>
      </c>
      <c r="B404" s="20">
        <v>42444.57291666667</v>
      </c>
      <c r="C404" s="21" t="s">
        <v>510</v>
      </c>
      <c r="D404" s="22">
        <f t="shared" si="1"/>
        <v>0.0002403961741</v>
      </c>
    </row>
    <row r="405">
      <c r="A405" s="19" t="s">
        <v>331</v>
      </c>
      <c r="B405" s="20">
        <v>42444.569444444445</v>
      </c>
      <c r="C405" s="21" t="s">
        <v>793</v>
      </c>
      <c r="D405" s="22">
        <f t="shared" si="1"/>
        <v>0.00004808617043</v>
      </c>
    </row>
    <row r="406">
      <c r="A406" s="19" t="s">
        <v>331</v>
      </c>
      <c r="B406" s="20">
        <v>42444.56597222222</v>
      </c>
      <c r="C406" s="21" t="s">
        <v>811</v>
      </c>
      <c r="D406" s="22">
        <f t="shared" si="1"/>
        <v>-0.0005528514052</v>
      </c>
    </row>
    <row r="407">
      <c r="A407" s="19" t="s">
        <v>331</v>
      </c>
      <c r="B407" s="20">
        <v>42444.5625</v>
      </c>
      <c r="C407" s="21" t="s">
        <v>980</v>
      </c>
      <c r="D407" s="22">
        <f t="shared" si="1"/>
        <v>0</v>
      </c>
    </row>
    <row r="408">
      <c r="A408" s="19" t="s">
        <v>331</v>
      </c>
      <c r="B408" s="20">
        <v>42444.55902777778</v>
      </c>
      <c r="C408" s="21" t="s">
        <v>980</v>
      </c>
      <c r="D408" s="22">
        <f t="shared" si="1"/>
        <v>0.0002403326215</v>
      </c>
    </row>
    <row r="409">
      <c r="A409" s="19" t="s">
        <v>331</v>
      </c>
      <c r="B409" s="20">
        <v>42444.555555555555</v>
      </c>
      <c r="C409" s="21" t="s">
        <v>363</v>
      </c>
      <c r="D409" s="22">
        <f t="shared" si="1"/>
        <v>0.000985968072</v>
      </c>
    </row>
    <row r="410">
      <c r="A410" s="19" t="s">
        <v>331</v>
      </c>
      <c r="B410" s="20">
        <v>42444.55208333333</v>
      </c>
      <c r="C410" s="21" t="s">
        <v>276</v>
      </c>
      <c r="D410" s="22">
        <f t="shared" si="1"/>
        <v>-0.0006974926625</v>
      </c>
    </row>
    <row r="411">
      <c r="A411" s="19" t="s">
        <v>331</v>
      </c>
      <c r="B411" s="20">
        <v>42444.54861111111</v>
      </c>
      <c r="C411" s="21" t="s">
        <v>981</v>
      </c>
      <c r="D411" s="22">
        <f t="shared" si="1"/>
        <v>-0.0002404019532</v>
      </c>
    </row>
    <row r="412">
      <c r="A412" s="19" t="s">
        <v>331</v>
      </c>
      <c r="B412" s="20">
        <v>42444.54513888889</v>
      </c>
      <c r="C412" s="21" t="s">
        <v>982</v>
      </c>
      <c r="D412" s="22">
        <f t="shared" si="1"/>
        <v>-0.000240344174</v>
      </c>
    </row>
    <row r="413">
      <c r="A413" s="19" t="s">
        <v>331</v>
      </c>
      <c r="B413" s="20">
        <v>42444.54166666667</v>
      </c>
      <c r="C413" s="21" t="s">
        <v>354</v>
      </c>
      <c r="D413" s="22">
        <f t="shared" si="1"/>
        <v>-0.000384430567</v>
      </c>
    </row>
    <row r="414">
      <c r="A414" s="19" t="s">
        <v>331</v>
      </c>
      <c r="B414" s="20">
        <v>42444.538194444445</v>
      </c>
      <c r="C414" s="21" t="s">
        <v>983</v>
      </c>
      <c r="D414" s="22">
        <f t="shared" si="1"/>
        <v>0.000072069475</v>
      </c>
    </row>
    <row r="415">
      <c r="A415" s="19" t="s">
        <v>331</v>
      </c>
      <c r="B415" s="20">
        <v>42444.53472222222</v>
      </c>
      <c r="C415" s="21" t="s">
        <v>984</v>
      </c>
      <c r="D415" s="22">
        <f t="shared" si="1"/>
        <v>-0.00009609147916</v>
      </c>
    </row>
    <row r="416">
      <c r="A416" s="19" t="s">
        <v>331</v>
      </c>
      <c r="B416" s="20">
        <v>42444.53125</v>
      </c>
      <c r="C416" s="21" t="s">
        <v>985</v>
      </c>
      <c r="D416" s="22">
        <f t="shared" si="1"/>
        <v>0.0004324843892</v>
      </c>
    </row>
    <row r="417">
      <c r="A417" s="19" t="s">
        <v>331</v>
      </c>
      <c r="B417" s="20">
        <v>42444.52777777778</v>
      </c>
      <c r="C417" s="21" t="s">
        <v>986</v>
      </c>
      <c r="D417" s="22">
        <f t="shared" si="1"/>
        <v>-0.0002402921965</v>
      </c>
    </row>
    <row r="418">
      <c r="A418" s="19" t="s">
        <v>331</v>
      </c>
      <c r="B418" s="20">
        <v>42444.524305555555</v>
      </c>
      <c r="C418" s="21" t="s">
        <v>511</v>
      </c>
      <c r="D418" s="22">
        <f t="shared" si="1"/>
        <v>-0.0004323805016</v>
      </c>
    </row>
    <row r="419">
      <c r="A419" s="19" t="s">
        <v>331</v>
      </c>
      <c r="B419" s="20">
        <v>42444.52083333333</v>
      </c>
      <c r="C419" s="21" t="s">
        <v>987</v>
      </c>
      <c r="D419" s="22">
        <f t="shared" si="1"/>
        <v>0.0003362797879</v>
      </c>
    </row>
    <row r="420">
      <c r="A420" s="19" t="s">
        <v>331</v>
      </c>
      <c r="B420" s="20">
        <v>42444.51736111111</v>
      </c>
      <c r="C420" s="21" t="s">
        <v>984</v>
      </c>
      <c r="D420" s="22">
        <f t="shared" si="1"/>
        <v>0.0002402691025</v>
      </c>
    </row>
    <row r="421">
      <c r="A421" s="19" t="s">
        <v>331</v>
      </c>
      <c r="B421" s="20">
        <v>42444.51388888889</v>
      </c>
      <c r="C421" s="21" t="s">
        <v>988</v>
      </c>
      <c r="D421" s="22">
        <f t="shared" si="1"/>
        <v>-0.00004805843907</v>
      </c>
    </row>
    <row r="422">
      <c r="A422" s="19" t="s">
        <v>331</v>
      </c>
      <c r="B422" s="20">
        <v>42444.51041666667</v>
      </c>
      <c r="C422" s="21" t="s">
        <v>989</v>
      </c>
      <c r="D422" s="22">
        <f t="shared" si="1"/>
        <v>-0.00004805612957</v>
      </c>
    </row>
    <row r="423">
      <c r="A423" s="19" t="s">
        <v>331</v>
      </c>
      <c r="B423" s="20">
        <v>42444.506944444445</v>
      </c>
      <c r="C423" s="21" t="s">
        <v>991</v>
      </c>
      <c r="D423" s="22">
        <f t="shared" si="1"/>
        <v>0.0000720850604</v>
      </c>
    </row>
    <row r="424">
      <c r="A424" s="19" t="s">
        <v>331</v>
      </c>
      <c r="B424" s="20">
        <v>42444.50347222222</v>
      </c>
      <c r="C424" s="21" t="s">
        <v>992</v>
      </c>
      <c r="D424" s="22">
        <f t="shared" si="1"/>
        <v>-0.0002402633298</v>
      </c>
    </row>
    <row r="425">
      <c r="A425" s="19" t="s">
        <v>331</v>
      </c>
      <c r="B425" s="20">
        <v>42444.5</v>
      </c>
      <c r="C425" s="21" t="s">
        <v>355</v>
      </c>
      <c r="D425" s="22">
        <f t="shared" si="1"/>
        <v>0.0002162343989</v>
      </c>
    </row>
    <row r="426">
      <c r="A426" s="19" t="s">
        <v>331</v>
      </c>
      <c r="B426" s="20">
        <v>42444.49652777778</v>
      </c>
      <c r="C426" s="21" t="s">
        <v>989</v>
      </c>
      <c r="D426" s="22">
        <f t="shared" si="1"/>
        <v>0.0001441822466</v>
      </c>
    </row>
    <row r="427">
      <c r="A427" s="19" t="s">
        <v>331</v>
      </c>
      <c r="B427" s="20">
        <v>42444.493055555555</v>
      </c>
      <c r="C427" s="21" t="s">
        <v>986</v>
      </c>
      <c r="D427" s="22">
        <f t="shared" si="1"/>
        <v>0.0002403499507</v>
      </c>
    </row>
    <row r="428">
      <c r="A428" s="19" t="s">
        <v>331</v>
      </c>
      <c r="B428" s="20">
        <v>42444.48958333333</v>
      </c>
      <c r="C428" s="21" t="s">
        <v>993</v>
      </c>
      <c r="D428" s="22">
        <f t="shared" si="1"/>
        <v>0.0001201966419</v>
      </c>
    </row>
    <row r="429">
      <c r="A429" s="19" t="s">
        <v>331</v>
      </c>
      <c r="B429" s="20">
        <v>42444.48611111111</v>
      </c>
      <c r="C429" s="21" t="s">
        <v>512</v>
      </c>
      <c r="D429" s="22">
        <f t="shared" si="1"/>
        <v>-0.0005527849687</v>
      </c>
    </row>
    <row r="430">
      <c r="A430" s="19" t="s">
        <v>331</v>
      </c>
      <c r="B430" s="20">
        <v>42444.48263888889</v>
      </c>
      <c r="C430" s="21" t="s">
        <v>991</v>
      </c>
      <c r="D430" s="22">
        <f t="shared" si="1"/>
        <v>0.00002402777611</v>
      </c>
    </row>
    <row r="431">
      <c r="A431" s="19" t="s">
        <v>331</v>
      </c>
      <c r="B431" s="20">
        <v>42444.47916666667</v>
      </c>
      <c r="C431" s="21" t="s">
        <v>995</v>
      </c>
      <c r="D431" s="22">
        <f t="shared" si="1"/>
        <v>0.0004325987234</v>
      </c>
    </row>
    <row r="432">
      <c r="A432" s="19" t="s">
        <v>331</v>
      </c>
      <c r="B432" s="20">
        <v>42444.475694444445</v>
      </c>
      <c r="C432" s="21" t="s">
        <v>799</v>
      </c>
      <c r="D432" s="22">
        <f t="shared" si="1"/>
        <v>0.0005530375124</v>
      </c>
    </row>
    <row r="433">
      <c r="A433" s="19" t="s">
        <v>331</v>
      </c>
      <c r="B433" s="20">
        <v>42444.47222222222</v>
      </c>
      <c r="C433" s="21" t="s">
        <v>258</v>
      </c>
      <c r="D433" s="22">
        <f t="shared" si="1"/>
        <v>0.0001683764902</v>
      </c>
    </row>
    <row r="434">
      <c r="A434" s="19" t="s">
        <v>331</v>
      </c>
      <c r="B434" s="20">
        <v>42444.46875</v>
      </c>
      <c r="C434" s="21" t="s">
        <v>277</v>
      </c>
      <c r="D434" s="22">
        <f t="shared" si="1"/>
        <v>-0.0002886280567</v>
      </c>
    </row>
    <row r="435">
      <c r="A435" s="19" t="s">
        <v>331</v>
      </c>
      <c r="B435" s="20">
        <v>42444.46527777778</v>
      </c>
      <c r="C435" s="21" t="s">
        <v>257</v>
      </c>
      <c r="D435" s="22">
        <f t="shared" si="1"/>
        <v>0.0001202515664</v>
      </c>
    </row>
    <row r="436">
      <c r="A436" s="19" t="s">
        <v>331</v>
      </c>
      <c r="B436" s="20">
        <v>42444.461805555555</v>
      </c>
      <c r="C436" s="21" t="s">
        <v>258</v>
      </c>
      <c r="D436" s="22">
        <f t="shared" si="1"/>
        <v>-0.0007212925875</v>
      </c>
    </row>
    <row r="437">
      <c r="A437" s="19" t="s">
        <v>331</v>
      </c>
      <c r="B437" s="20">
        <v>42444.45833333333</v>
      </c>
      <c r="C437" s="21" t="s">
        <v>356</v>
      </c>
      <c r="D437" s="22">
        <f t="shared" si="1"/>
        <v>0.0007453446362</v>
      </c>
    </row>
    <row r="438">
      <c r="A438" s="19" t="s">
        <v>331</v>
      </c>
      <c r="B438" s="20">
        <v>42444.45486111111</v>
      </c>
      <c r="C438" s="21" t="s">
        <v>266</v>
      </c>
      <c r="D438" s="22">
        <f t="shared" si="1"/>
        <v>0.001251504375</v>
      </c>
    </row>
    <row r="439">
      <c r="A439" s="19" t="s">
        <v>331</v>
      </c>
      <c r="B439" s="20">
        <v>42444.45138888889</v>
      </c>
      <c r="C439" s="21" t="s">
        <v>325</v>
      </c>
      <c r="D439" s="22">
        <f t="shared" si="1"/>
        <v>0.0003372112661</v>
      </c>
    </row>
    <row r="440">
      <c r="A440" s="19" t="s">
        <v>331</v>
      </c>
      <c r="B440" s="20">
        <v>42444.44791666667</v>
      </c>
      <c r="C440" s="21" t="s">
        <v>998</v>
      </c>
      <c r="D440" s="22">
        <f t="shared" si="1"/>
        <v>0.0004819277202</v>
      </c>
    </row>
    <row r="441">
      <c r="A441" s="19" t="s">
        <v>331</v>
      </c>
      <c r="B441" s="20">
        <v>42444.444444444445</v>
      </c>
      <c r="C441" s="21" t="s">
        <v>419</v>
      </c>
      <c r="D441" s="22">
        <f t="shared" si="1"/>
        <v>0.0003133776105</v>
      </c>
    </row>
    <row r="442">
      <c r="A442" s="19" t="s">
        <v>331</v>
      </c>
      <c r="B442" s="20">
        <v>42444.44097222222</v>
      </c>
      <c r="C442" s="21" t="s">
        <v>463</v>
      </c>
      <c r="D442" s="22">
        <f t="shared" si="1"/>
        <v>-0.0001446480234</v>
      </c>
    </row>
    <row r="443">
      <c r="A443" s="19" t="s">
        <v>331</v>
      </c>
      <c r="B443" s="20">
        <v>42444.4375</v>
      </c>
      <c r="C443" s="21" t="s">
        <v>357</v>
      </c>
      <c r="D443" s="22">
        <f t="shared" si="1"/>
        <v>0.0002652040278</v>
      </c>
    </row>
    <row r="444">
      <c r="A444" s="19" t="s">
        <v>331</v>
      </c>
      <c r="B444" s="20">
        <v>42444.43402777778</v>
      </c>
      <c r="C444" s="21" t="s">
        <v>340</v>
      </c>
      <c r="D444" s="22">
        <f t="shared" si="1"/>
        <v>0.0001446863925</v>
      </c>
    </row>
    <row r="445">
      <c r="A445" s="19" t="s">
        <v>331</v>
      </c>
      <c r="B445" s="20">
        <v>42444.430555555555</v>
      </c>
      <c r="C445" s="21" t="s">
        <v>555</v>
      </c>
      <c r="D445" s="22">
        <f t="shared" si="1"/>
        <v>-0.00009645992098</v>
      </c>
    </row>
    <row r="446">
      <c r="A446" s="19" t="s">
        <v>331</v>
      </c>
      <c r="B446" s="20">
        <v>42444.42708333333</v>
      </c>
      <c r="C446" s="21" t="s">
        <v>432</v>
      </c>
      <c r="D446" s="22">
        <f t="shared" si="1"/>
        <v>-0.00004822647152</v>
      </c>
    </row>
    <row r="447">
      <c r="A447" s="19" t="s">
        <v>331</v>
      </c>
      <c r="B447" s="20">
        <v>42444.42361111111</v>
      </c>
      <c r="C447" s="21" t="s">
        <v>340</v>
      </c>
      <c r="D447" s="22">
        <f t="shared" si="1"/>
        <v>-0.0002410974769</v>
      </c>
    </row>
    <row r="448">
      <c r="A448" s="19" t="s">
        <v>331</v>
      </c>
      <c r="B448" s="20">
        <v>42444.42013888889</v>
      </c>
      <c r="C448" s="21" t="s">
        <v>480</v>
      </c>
      <c r="D448" s="22">
        <f t="shared" si="1"/>
        <v>-0.00002410655096</v>
      </c>
    </row>
    <row r="449">
      <c r="A449" s="19" t="s">
        <v>331</v>
      </c>
      <c r="B449" s="20">
        <v>42444.41666666667</v>
      </c>
      <c r="C449" s="21" t="s">
        <v>357</v>
      </c>
      <c r="D449" s="22">
        <f t="shared" si="1"/>
        <v>0.0004098904203</v>
      </c>
    </row>
    <row r="450">
      <c r="A450" s="19" t="s">
        <v>331</v>
      </c>
      <c r="B450" s="20">
        <v>42444.413194444445</v>
      </c>
      <c r="C450" s="21" t="s">
        <v>555</v>
      </c>
      <c r="D450" s="22">
        <f t="shared" si="1"/>
        <v>-0.0002652423969</v>
      </c>
    </row>
    <row r="451">
      <c r="A451" s="19" t="s">
        <v>331</v>
      </c>
      <c r="B451" s="20">
        <v>42444.40972222222</v>
      </c>
      <c r="C451" s="21" t="s">
        <v>463</v>
      </c>
      <c r="D451" s="22">
        <f t="shared" si="1"/>
        <v>-0.00002410945694</v>
      </c>
    </row>
    <row r="452">
      <c r="A452" s="19" t="s">
        <v>331</v>
      </c>
      <c r="B452" s="20">
        <v>42444.40625</v>
      </c>
      <c r="C452" s="21" t="s">
        <v>504</v>
      </c>
      <c r="D452" s="22">
        <f t="shared" si="1"/>
        <v>-0.0001928547328</v>
      </c>
    </row>
    <row r="453">
      <c r="A453" s="19" t="s">
        <v>331</v>
      </c>
      <c r="B453" s="20">
        <v>42444.40277777778</v>
      </c>
      <c r="C453" s="21" t="s">
        <v>348</v>
      </c>
      <c r="D453" s="22">
        <f t="shared" si="1"/>
        <v>-0.0003374063127</v>
      </c>
    </row>
    <row r="454">
      <c r="A454" s="19" t="s">
        <v>331</v>
      </c>
      <c r="B454" s="20">
        <v>42444.399305555555</v>
      </c>
      <c r="C454" s="21" t="s">
        <v>350</v>
      </c>
      <c r="D454" s="22">
        <f t="shared" si="1"/>
        <v>0.0001927896671</v>
      </c>
    </row>
    <row r="455">
      <c r="A455" s="19" t="s">
        <v>331</v>
      </c>
      <c r="B455" s="20">
        <v>42444.39583333333</v>
      </c>
      <c r="C455" s="21" t="s">
        <v>365</v>
      </c>
      <c r="D455" s="22">
        <f t="shared" si="1"/>
        <v>0.00002410132196</v>
      </c>
    </row>
    <row r="456">
      <c r="A456" s="19" t="s">
        <v>331</v>
      </c>
      <c r="B456" s="20">
        <v>42444.39236111111</v>
      </c>
      <c r="C456" s="21" t="s">
        <v>915</v>
      </c>
      <c r="D456" s="22">
        <f t="shared" si="1"/>
        <v>-0.0008672818487</v>
      </c>
    </row>
    <row r="457">
      <c r="A457" s="19" t="s">
        <v>331</v>
      </c>
      <c r="B457" s="20">
        <v>42444.38888888889</v>
      </c>
      <c r="C457" s="21" t="s">
        <v>297</v>
      </c>
      <c r="D457" s="22">
        <f t="shared" si="1"/>
        <v>0.00004816259694</v>
      </c>
    </row>
    <row r="458">
      <c r="A458" s="19" t="s">
        <v>331</v>
      </c>
      <c r="B458" s="20">
        <v>42444.38541666667</v>
      </c>
      <c r="C458" s="21" t="s">
        <v>327</v>
      </c>
      <c r="D458" s="22">
        <f t="shared" si="1"/>
        <v>0.000337203144</v>
      </c>
    </row>
    <row r="459">
      <c r="A459" s="19" t="s">
        <v>331</v>
      </c>
      <c r="B459" s="20">
        <v>42444.381944444445</v>
      </c>
      <c r="C459" s="21" t="s">
        <v>320</v>
      </c>
      <c r="D459" s="22">
        <f t="shared" si="1"/>
        <v>-0.0001927014338</v>
      </c>
    </row>
    <row r="460">
      <c r="A460" s="19" t="s">
        <v>331</v>
      </c>
      <c r="B460" s="20">
        <v>42444.37847222222</v>
      </c>
      <c r="C460" s="21" t="s">
        <v>418</v>
      </c>
      <c r="D460" s="22">
        <f t="shared" si="1"/>
        <v>0.0001686117237</v>
      </c>
    </row>
    <row r="461">
      <c r="A461" s="19" t="s">
        <v>331</v>
      </c>
      <c r="B461" s="20">
        <v>42444.375</v>
      </c>
      <c r="C461" s="21" t="s">
        <v>358</v>
      </c>
      <c r="D461" s="22">
        <f t="shared" si="1"/>
        <v>-0.0001926967922</v>
      </c>
    </row>
    <row r="462">
      <c r="A462" s="19" t="s">
        <v>331</v>
      </c>
      <c r="B462" s="20">
        <v>42444.37152777778</v>
      </c>
      <c r="C462" s="21" t="s">
        <v>310</v>
      </c>
      <c r="D462" s="22">
        <f t="shared" si="1"/>
        <v>-0.00009633447337</v>
      </c>
    </row>
    <row r="463">
      <c r="A463" s="19" t="s">
        <v>331</v>
      </c>
      <c r="B463" s="20">
        <v>42444.368055555555</v>
      </c>
      <c r="C463" s="21" t="s">
        <v>325</v>
      </c>
      <c r="D463" s="22">
        <f t="shared" si="1"/>
        <v>0.0001204195418</v>
      </c>
    </row>
    <row r="464">
      <c r="A464" s="19" t="s">
        <v>331</v>
      </c>
      <c r="B464" s="20">
        <v>42444.36458333333</v>
      </c>
      <c r="C464" s="21" t="s">
        <v>418</v>
      </c>
      <c r="D464" s="22">
        <f t="shared" si="1"/>
        <v>0.0005541167401</v>
      </c>
    </row>
    <row r="465">
      <c r="A465" s="19" t="s">
        <v>331</v>
      </c>
      <c r="B465" s="20">
        <v>42444.36111111111</v>
      </c>
      <c r="C465" s="21" t="s">
        <v>958</v>
      </c>
      <c r="D465" s="22">
        <f t="shared" si="1"/>
        <v>-0.0002891426939</v>
      </c>
    </row>
    <row r="466">
      <c r="A466" s="19" t="s">
        <v>331</v>
      </c>
      <c r="B466" s="20">
        <v>42444.35763888889</v>
      </c>
      <c r="C466" s="21" t="s">
        <v>315</v>
      </c>
      <c r="D466" s="22">
        <f t="shared" si="1"/>
        <v>-0.00007227261233</v>
      </c>
    </row>
    <row r="467">
      <c r="A467" s="19" t="s">
        <v>331</v>
      </c>
      <c r="B467" s="20">
        <v>42444.35416666667</v>
      </c>
      <c r="C467" s="21" t="s">
        <v>320</v>
      </c>
      <c r="D467" s="22">
        <f t="shared" si="1"/>
        <v>-0.000337203144</v>
      </c>
    </row>
    <row r="468">
      <c r="A468" s="19" t="s">
        <v>331</v>
      </c>
      <c r="B468" s="20">
        <v>42444.350694444445</v>
      </c>
      <c r="C468" s="21" t="s">
        <v>327</v>
      </c>
      <c r="D468" s="22">
        <f t="shared" si="1"/>
        <v>-0.0001685589418</v>
      </c>
    </row>
    <row r="469">
      <c r="A469" s="19" t="s">
        <v>331</v>
      </c>
      <c r="B469" s="20">
        <v>42444.34722222222</v>
      </c>
      <c r="C469" s="21" t="s">
        <v>296</v>
      </c>
      <c r="D469" s="22">
        <f t="shared" si="1"/>
        <v>-0.0003611020875</v>
      </c>
    </row>
    <row r="470">
      <c r="A470" s="19" t="s">
        <v>331</v>
      </c>
      <c r="B470" s="20">
        <v>42444.34375</v>
      </c>
      <c r="C470" s="21" t="s">
        <v>283</v>
      </c>
      <c r="D470" s="22">
        <f t="shared" si="1"/>
        <v>-0.0001203383917</v>
      </c>
    </row>
    <row r="471">
      <c r="A471" s="19" t="s">
        <v>331</v>
      </c>
      <c r="B471" s="20">
        <v>42444.34027777778</v>
      </c>
      <c r="C471" s="21" t="s">
        <v>287</v>
      </c>
      <c r="D471" s="22">
        <f t="shared" si="1"/>
        <v>-0.0008419635085</v>
      </c>
    </row>
    <row r="472">
      <c r="A472" s="19" t="s">
        <v>331</v>
      </c>
      <c r="B472" s="20">
        <v>42444.336805555555</v>
      </c>
      <c r="C472" s="21" t="s">
        <v>261</v>
      </c>
      <c r="D472" s="22">
        <f t="shared" si="1"/>
        <v>0.0003848096442</v>
      </c>
    </row>
    <row r="473">
      <c r="A473" s="19" t="s">
        <v>331</v>
      </c>
      <c r="B473" s="20">
        <v>42444.33333333333</v>
      </c>
      <c r="C473" s="21" t="s">
        <v>302</v>
      </c>
      <c r="D473" s="22">
        <f t="shared" si="1"/>
        <v>0.0002887044408</v>
      </c>
    </row>
    <row r="474">
      <c r="A474" s="19" t="s">
        <v>331</v>
      </c>
      <c r="B474" s="20">
        <v>42444.32986111111</v>
      </c>
      <c r="C474" s="21" t="s">
        <v>272</v>
      </c>
      <c r="D474" s="22">
        <f t="shared" si="1"/>
        <v>-0.0003368137452</v>
      </c>
    </row>
    <row r="475">
      <c r="A475" s="19" t="s">
        <v>331</v>
      </c>
      <c r="B475" s="20">
        <v>42444.32638888889</v>
      </c>
      <c r="C475" s="21" t="s">
        <v>1013</v>
      </c>
      <c r="D475" s="22">
        <f t="shared" si="1"/>
        <v>0.000192451106</v>
      </c>
    </row>
    <row r="476">
      <c r="A476" s="19" t="s">
        <v>331</v>
      </c>
      <c r="B476" s="20">
        <v>42444.32291666667</v>
      </c>
      <c r="C476" s="21" t="s">
        <v>274</v>
      </c>
      <c r="D476" s="22">
        <f t="shared" si="1"/>
        <v>-0.00002405841383</v>
      </c>
    </row>
    <row r="477">
      <c r="A477" s="19" t="s">
        <v>331</v>
      </c>
      <c r="B477" s="20">
        <v>42444.319444444445</v>
      </c>
      <c r="C477" s="21" t="s">
        <v>304</v>
      </c>
      <c r="D477" s="22">
        <f t="shared" si="1"/>
        <v>-0.0005291387188</v>
      </c>
    </row>
    <row r="478">
      <c r="A478" s="19" t="s">
        <v>331</v>
      </c>
      <c r="B478" s="20">
        <v>42444.31597222222</v>
      </c>
      <c r="C478" s="21" t="s">
        <v>260</v>
      </c>
      <c r="D478" s="22">
        <f t="shared" si="1"/>
        <v>0.00009618621659</v>
      </c>
    </row>
    <row r="479">
      <c r="A479" s="19" t="s">
        <v>331</v>
      </c>
      <c r="B479" s="20">
        <v>42444.3125</v>
      </c>
      <c r="C479" s="21" t="s">
        <v>263</v>
      </c>
      <c r="D479" s="22">
        <f t="shared" si="1"/>
        <v>-0.000168319808</v>
      </c>
    </row>
    <row r="480">
      <c r="A480" s="19" t="s">
        <v>331</v>
      </c>
      <c r="B480" s="20">
        <v>42444.30902777778</v>
      </c>
      <c r="C480" s="21" t="s">
        <v>811</v>
      </c>
      <c r="D480" s="22">
        <f t="shared" si="1"/>
        <v>-0.0005528514052</v>
      </c>
    </row>
    <row r="481">
      <c r="A481" s="19" t="s">
        <v>331</v>
      </c>
      <c r="B481" s="20">
        <v>42444.305555555555</v>
      </c>
      <c r="C481" s="21" t="s">
        <v>980</v>
      </c>
      <c r="D481" s="22">
        <f t="shared" si="1"/>
        <v>0.001057895848</v>
      </c>
    </row>
    <row r="482">
      <c r="A482" s="19" t="s">
        <v>331</v>
      </c>
      <c r="B482" s="20">
        <v>42444.30208333333</v>
      </c>
      <c r="C482" s="21" t="s">
        <v>277</v>
      </c>
      <c r="D482" s="22">
        <f t="shared" si="1"/>
        <v>-0.0001924279604</v>
      </c>
    </row>
    <row r="483">
      <c r="A483" s="19" t="s">
        <v>331</v>
      </c>
      <c r="B483" s="20">
        <v>42444.29861111111</v>
      </c>
      <c r="C483" s="21" t="s">
        <v>307</v>
      </c>
      <c r="D483" s="22">
        <f t="shared" si="1"/>
        <v>-0.0004568680572</v>
      </c>
    </row>
    <row r="484">
      <c r="A484" s="19" t="s">
        <v>331</v>
      </c>
      <c r="B484" s="20">
        <v>42444.29513888889</v>
      </c>
      <c r="C484" s="21" t="s">
        <v>353</v>
      </c>
      <c r="D484" s="22">
        <f t="shared" si="1"/>
        <v>0.0004809195274</v>
      </c>
    </row>
    <row r="485">
      <c r="A485" s="19" t="s">
        <v>331</v>
      </c>
      <c r="B485" s="20">
        <v>42444.29166666667</v>
      </c>
      <c r="C485" s="21" t="s">
        <v>258</v>
      </c>
      <c r="D485" s="22">
        <f t="shared" si="1"/>
        <v>-0.0002164424091</v>
      </c>
    </row>
    <row r="486">
      <c r="A486" s="19" t="s">
        <v>331</v>
      </c>
      <c r="B486" s="20">
        <v>42444.288194444445</v>
      </c>
      <c r="C486" s="21" t="s">
        <v>262</v>
      </c>
      <c r="D486" s="22">
        <f t="shared" si="1"/>
        <v>-0.0005769508309</v>
      </c>
    </row>
    <row r="487">
      <c r="A487" s="19" t="s">
        <v>331</v>
      </c>
      <c r="B487" s="20">
        <v>42444.28472222222</v>
      </c>
      <c r="C487" s="21" t="s">
        <v>349</v>
      </c>
      <c r="D487" s="22">
        <f t="shared" si="1"/>
        <v>-0.0007207207519</v>
      </c>
    </row>
    <row r="488">
      <c r="A488" s="19" t="s">
        <v>331</v>
      </c>
      <c r="B488" s="20">
        <v>42444.28125</v>
      </c>
      <c r="C488" s="21" t="s">
        <v>1022</v>
      </c>
      <c r="D488" s="22">
        <f t="shared" si="1"/>
        <v>0.00009606609355</v>
      </c>
    </row>
    <row r="489">
      <c r="A489" s="19" t="s">
        <v>331</v>
      </c>
      <c r="B489" s="20">
        <v>42444.27777777778</v>
      </c>
      <c r="C489" s="21" t="s">
        <v>1023</v>
      </c>
      <c r="D489" s="22">
        <f t="shared" si="1"/>
        <v>-0.0002401479323</v>
      </c>
    </row>
    <row r="490">
      <c r="A490" s="19" t="s">
        <v>331</v>
      </c>
      <c r="B490" s="20">
        <v>42444.274305555555</v>
      </c>
      <c r="C490" s="21" t="s">
        <v>1024</v>
      </c>
      <c r="D490" s="22">
        <f t="shared" si="1"/>
        <v>0.00028818444</v>
      </c>
    </row>
    <row r="491">
      <c r="A491" s="19" t="s">
        <v>331</v>
      </c>
      <c r="B491" s="20">
        <v>42444.27083333333</v>
      </c>
      <c r="C491" s="21" t="s">
        <v>1025</v>
      </c>
      <c r="D491" s="22">
        <f t="shared" si="1"/>
        <v>-0.0004802612714</v>
      </c>
    </row>
    <row r="492">
      <c r="A492" s="19" t="s">
        <v>331</v>
      </c>
      <c r="B492" s="20">
        <v>42444.26736111111</v>
      </c>
      <c r="C492" s="21" t="s">
        <v>1026</v>
      </c>
      <c r="D492" s="22">
        <f t="shared" si="1"/>
        <v>0.0002881290838</v>
      </c>
    </row>
    <row r="493">
      <c r="A493" s="19" t="s">
        <v>331</v>
      </c>
      <c r="B493" s="20">
        <v>42444.26388888889</v>
      </c>
      <c r="C493" s="21" t="s">
        <v>1027</v>
      </c>
      <c r="D493" s="22">
        <f t="shared" si="1"/>
        <v>0.0009369932814</v>
      </c>
    </row>
    <row r="494">
      <c r="A494" s="19" t="s">
        <v>331</v>
      </c>
      <c r="B494" s="20">
        <v>42444.26041666667</v>
      </c>
      <c r="C494" s="21" t="s">
        <v>510</v>
      </c>
      <c r="D494" s="22">
        <f t="shared" si="1"/>
        <v>-0.0002643690607</v>
      </c>
    </row>
    <row r="495">
      <c r="A495" s="19" t="s">
        <v>331</v>
      </c>
      <c r="B495" s="20">
        <v>42444.256944444445</v>
      </c>
      <c r="C495" s="21" t="s">
        <v>980</v>
      </c>
      <c r="D495" s="22">
        <f t="shared" si="1"/>
        <v>-0.0001201446543</v>
      </c>
    </row>
    <row r="496">
      <c r="A496" s="19" t="s">
        <v>331</v>
      </c>
      <c r="B496" s="20">
        <v>42444.25347222222</v>
      </c>
      <c r="C496" s="21" t="s">
        <v>991</v>
      </c>
      <c r="D496" s="22">
        <f t="shared" si="1"/>
        <v>0.0005287444845</v>
      </c>
    </row>
    <row r="497">
      <c r="A497" s="19" t="s">
        <v>331</v>
      </c>
      <c r="B497" s="20">
        <v>42444.25</v>
      </c>
      <c r="C497" s="21" t="s">
        <v>353</v>
      </c>
      <c r="D497" s="22">
        <f t="shared" si="1"/>
        <v>0.00007212318643</v>
      </c>
    </row>
    <row r="498">
      <c r="A498" s="19" t="s">
        <v>331</v>
      </c>
      <c r="B498" s="20">
        <v>42444.24652777778</v>
      </c>
      <c r="C498" s="21" t="s">
        <v>1031</v>
      </c>
      <c r="D498" s="22">
        <f t="shared" si="1"/>
        <v>0.00002404221814</v>
      </c>
    </row>
    <row r="499">
      <c r="A499" s="19" t="s">
        <v>331</v>
      </c>
      <c r="B499" s="20">
        <v>42444.243055555555</v>
      </c>
      <c r="C499" s="21" t="s">
        <v>793</v>
      </c>
      <c r="D499" s="22">
        <f t="shared" si="1"/>
        <v>0.0001442654487</v>
      </c>
    </row>
    <row r="500">
      <c r="A500" s="19" t="s">
        <v>331</v>
      </c>
      <c r="B500" s="20">
        <v>42444.23958333333</v>
      </c>
      <c r="C500" s="21" t="s">
        <v>261</v>
      </c>
      <c r="D500" s="22">
        <f t="shared" si="1"/>
        <v>0.0005291514459</v>
      </c>
    </row>
    <row r="501">
      <c r="A501" s="19" t="s">
        <v>331</v>
      </c>
      <c r="B501" s="20">
        <v>42444.23611111111</v>
      </c>
      <c r="C501" s="21" t="s">
        <v>274</v>
      </c>
      <c r="D501" s="22">
        <f t="shared" si="1"/>
        <v>-0.0005051051809</v>
      </c>
    </row>
    <row r="502">
      <c r="A502" s="19" t="s">
        <v>331</v>
      </c>
      <c r="B502" s="20">
        <v>42444.23263888889</v>
      </c>
      <c r="C502" s="21" t="s">
        <v>262</v>
      </c>
      <c r="D502" s="22">
        <f t="shared" si="1"/>
        <v>-0.0002885170245</v>
      </c>
    </row>
    <row r="503">
      <c r="A503" s="19" t="s">
        <v>331</v>
      </c>
      <c r="B503" s="20">
        <v>42444.22916666667</v>
      </c>
      <c r="C503" s="21" t="s">
        <v>809</v>
      </c>
      <c r="D503" s="22">
        <f t="shared" si="1"/>
        <v>-0.0009851389001</v>
      </c>
    </row>
    <row r="504">
      <c r="A504" s="19" t="s">
        <v>331</v>
      </c>
      <c r="B504" s="20">
        <v>42444.225694444445</v>
      </c>
      <c r="C504" s="21" t="s">
        <v>987</v>
      </c>
      <c r="D504" s="22">
        <f t="shared" si="1"/>
        <v>-0.0003361667419</v>
      </c>
    </row>
    <row r="505">
      <c r="A505" s="19" t="s">
        <v>331</v>
      </c>
      <c r="B505" s="20">
        <v>42444.22222222222</v>
      </c>
      <c r="C505" s="21" t="s">
        <v>1039</v>
      </c>
      <c r="D505" s="22">
        <f t="shared" si="1"/>
        <v>0.0003601829768</v>
      </c>
    </row>
    <row r="506">
      <c r="A506" s="19" t="s">
        <v>331</v>
      </c>
      <c r="B506" s="20">
        <v>42444.21875</v>
      </c>
      <c r="C506" s="21" t="s">
        <v>1041</v>
      </c>
      <c r="D506" s="22">
        <f t="shared" si="1"/>
        <v>-0.0001681015337</v>
      </c>
    </row>
    <row r="507">
      <c r="A507" s="19" t="s">
        <v>331</v>
      </c>
      <c r="B507" s="20">
        <v>42444.21527777778</v>
      </c>
      <c r="C507" s="21" t="s">
        <v>1043</v>
      </c>
      <c r="D507" s="22">
        <f t="shared" si="1"/>
        <v>-0.0003601224455</v>
      </c>
    </row>
    <row r="508">
      <c r="A508" s="19" t="s">
        <v>331</v>
      </c>
      <c r="B508" s="20">
        <v>42444.211805555555</v>
      </c>
      <c r="C508" s="21" t="s">
        <v>1045</v>
      </c>
      <c r="D508" s="22">
        <f t="shared" si="1"/>
        <v>0.0004081485717</v>
      </c>
    </row>
    <row r="509">
      <c r="A509" s="19" t="s">
        <v>331</v>
      </c>
      <c r="B509" s="20">
        <v>42444.20833333333</v>
      </c>
      <c r="C509" s="21" t="s">
        <v>359</v>
      </c>
      <c r="D509" s="22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4">
      <c r="G4" s="1" t="s">
        <v>332</v>
      </c>
    </row>
    <row r="5">
      <c r="G5" s="2" t="s">
        <v>334</v>
      </c>
      <c r="H5" s="10"/>
    </row>
    <row r="6">
      <c r="G6" s="4"/>
      <c r="H6" s="18"/>
    </row>
    <row r="7">
      <c r="G7" s="4"/>
    </row>
    <row r="9">
      <c r="A9" s="24" t="str">
        <f>ImportRealtimeJSON("https://www.bitmex.com:443/api/v1/trade?symbol=.XBT&amp;count=500&amp;columns=price&amp;reverse=1&amp;filter=%7B%22timestamp.uu%22%3A%200%7D")</f>
        <v>Symbol</v>
      </c>
      <c r="B9" s="10" t="s">
        <v>27</v>
      </c>
      <c r="C9" s="10" t="s">
        <v>28</v>
      </c>
      <c r="D9" s="6" t="s">
        <v>29</v>
      </c>
      <c r="E9" s="6"/>
      <c r="F9" s="10"/>
      <c r="G9" s="10"/>
    </row>
    <row r="10">
      <c r="A10" s="19" t="s">
        <v>255</v>
      </c>
      <c r="B10" s="20">
        <v>42445.91666666667</v>
      </c>
      <c r="C10" s="21" t="s">
        <v>274</v>
      </c>
      <c r="D10" s="22">
        <f t="shared" ref="D10:D508" si="1">ln(C10/C11)</f>
        <v>-0.0002165048902</v>
      </c>
      <c r="E10" s="18"/>
    </row>
    <row r="11">
      <c r="A11" s="19" t="s">
        <v>255</v>
      </c>
      <c r="B11" s="20">
        <v>42445.875</v>
      </c>
      <c r="C11" s="21" t="s">
        <v>300</v>
      </c>
      <c r="D11" s="22">
        <f t="shared" si="1"/>
        <v>0.0006737247608</v>
      </c>
      <c r="E11" s="18"/>
      <c r="I11" s="18"/>
      <c r="J11" s="18"/>
    </row>
    <row r="12">
      <c r="A12" s="19" t="s">
        <v>255</v>
      </c>
      <c r="B12" s="20">
        <v>42445.83333333333</v>
      </c>
      <c r="C12" s="21" t="s">
        <v>288</v>
      </c>
      <c r="D12" s="22">
        <f t="shared" si="1"/>
        <v>0.00004814057047</v>
      </c>
      <c r="E12" s="18"/>
      <c r="J12" s="23"/>
    </row>
    <row r="13">
      <c r="A13" s="19" t="s">
        <v>255</v>
      </c>
      <c r="B13" s="20">
        <v>42445.79166666667</v>
      </c>
      <c r="C13" s="21" t="s">
        <v>289</v>
      </c>
      <c r="D13" s="22">
        <f t="shared" si="1"/>
        <v>0.00009628809405</v>
      </c>
      <c r="E13" s="18"/>
    </row>
    <row r="14">
      <c r="A14" s="19" t="s">
        <v>255</v>
      </c>
      <c r="B14" s="20">
        <v>42445.75</v>
      </c>
      <c r="C14" s="21" t="s">
        <v>335</v>
      </c>
      <c r="D14" s="22">
        <f t="shared" si="1"/>
        <v>0.0002648400743</v>
      </c>
      <c r="E14" s="18"/>
    </row>
    <row r="15">
      <c r="A15" s="19" t="s">
        <v>255</v>
      </c>
      <c r="B15" s="20">
        <v>42445.70833333333</v>
      </c>
      <c r="C15" s="21" t="s">
        <v>336</v>
      </c>
      <c r="D15" s="22">
        <f t="shared" si="1"/>
        <v>0.001397590589</v>
      </c>
      <c r="E15" s="18"/>
    </row>
    <row r="16">
      <c r="A16" s="19" t="s">
        <v>255</v>
      </c>
      <c r="B16" s="20">
        <v>42445.66666666667</v>
      </c>
      <c r="C16" s="21" t="s">
        <v>337</v>
      </c>
      <c r="D16" s="22">
        <f t="shared" si="1"/>
        <v>-0.001108594127</v>
      </c>
      <c r="E16" s="18"/>
    </row>
    <row r="17">
      <c r="A17" s="19" t="s">
        <v>255</v>
      </c>
      <c r="B17" s="20">
        <v>42445.625</v>
      </c>
      <c r="C17" s="21" t="s">
        <v>338</v>
      </c>
      <c r="D17" s="22">
        <f t="shared" si="1"/>
        <v>0.001156821762</v>
      </c>
      <c r="E17" s="18"/>
    </row>
    <row r="18">
      <c r="A18" s="19" t="s">
        <v>255</v>
      </c>
      <c r="B18" s="20">
        <v>42445.58333333333</v>
      </c>
      <c r="C18" s="21" t="s">
        <v>339</v>
      </c>
      <c r="D18" s="22">
        <f t="shared" si="1"/>
        <v>-0.00007234057948</v>
      </c>
      <c r="E18" s="18"/>
    </row>
    <row r="19">
      <c r="A19" s="19" t="s">
        <v>255</v>
      </c>
      <c r="B19" s="20">
        <v>42445.54166666667</v>
      </c>
      <c r="C19" s="21" t="s">
        <v>340</v>
      </c>
      <c r="D19" s="22">
        <f t="shared" si="1"/>
        <v>-0.0009399516255</v>
      </c>
      <c r="E19" s="18"/>
    </row>
    <row r="20">
      <c r="A20" s="19" t="s">
        <v>255</v>
      </c>
      <c r="B20" s="20">
        <v>42445.5</v>
      </c>
      <c r="C20" s="21" t="s">
        <v>320</v>
      </c>
      <c r="D20" s="22">
        <f t="shared" si="1"/>
        <v>-0.0007224389853</v>
      </c>
      <c r="E20" s="18"/>
    </row>
    <row r="21">
      <c r="A21" s="19" t="s">
        <v>255</v>
      </c>
      <c r="B21" s="20">
        <v>42445.45833333333</v>
      </c>
      <c r="C21" s="21" t="s">
        <v>318</v>
      </c>
      <c r="D21" s="22">
        <f t="shared" si="1"/>
        <v>0.002892892739</v>
      </c>
      <c r="E21" s="18"/>
    </row>
    <row r="22">
      <c r="A22" s="19" t="s">
        <v>255</v>
      </c>
      <c r="B22" s="20">
        <v>42445.41666666667</v>
      </c>
      <c r="C22" s="21" t="s">
        <v>341</v>
      </c>
      <c r="D22" s="22">
        <f t="shared" si="1"/>
        <v>0.0004105040806</v>
      </c>
      <c r="E22" s="18"/>
    </row>
    <row r="23">
      <c r="A23" s="19" t="s">
        <v>255</v>
      </c>
      <c r="B23" s="20">
        <v>42445.375</v>
      </c>
      <c r="C23" s="21" t="s">
        <v>342</v>
      </c>
      <c r="D23" s="22">
        <f t="shared" si="1"/>
        <v>0.0003381887609</v>
      </c>
      <c r="E23" s="18"/>
    </row>
    <row r="24">
      <c r="A24" s="19" t="s">
        <v>255</v>
      </c>
      <c r="B24" s="20">
        <v>42445.33333333333</v>
      </c>
      <c r="C24" s="21" t="s">
        <v>343</v>
      </c>
      <c r="D24" s="22">
        <f t="shared" si="1"/>
        <v>-0.001689801247</v>
      </c>
      <c r="E24" s="18"/>
    </row>
    <row r="25">
      <c r="A25" s="19" t="s">
        <v>255</v>
      </c>
      <c r="B25" s="20">
        <v>42445.29166666667</v>
      </c>
      <c r="C25" s="21" t="s">
        <v>344</v>
      </c>
      <c r="D25" s="22">
        <f t="shared" si="1"/>
        <v>0.00002411992426</v>
      </c>
      <c r="E25" s="18"/>
    </row>
    <row r="26">
      <c r="A26" s="19" t="s">
        <v>255</v>
      </c>
      <c r="B26" s="20">
        <v>42445.25</v>
      </c>
      <c r="C26" s="21" t="s">
        <v>345</v>
      </c>
      <c r="D26" s="22">
        <f t="shared" si="1"/>
        <v>-0.0001447108198</v>
      </c>
      <c r="E26" s="18"/>
    </row>
    <row r="27">
      <c r="A27" s="19" t="s">
        <v>255</v>
      </c>
      <c r="B27" s="20">
        <v>42445.20833333333</v>
      </c>
      <c r="C27" s="21" t="s">
        <v>346</v>
      </c>
      <c r="D27" s="22">
        <f t="shared" si="1"/>
        <v>0.0006513636649</v>
      </c>
      <c r="E27" s="18"/>
    </row>
    <row r="28">
      <c r="A28" s="19" t="s">
        <v>255</v>
      </c>
      <c r="B28" s="20">
        <v>42445.16666666667</v>
      </c>
      <c r="C28" s="21" t="s">
        <v>347</v>
      </c>
      <c r="D28" s="22">
        <f t="shared" si="1"/>
        <v>-0.0006513636649</v>
      </c>
      <c r="E28" s="18"/>
    </row>
    <row r="29">
      <c r="A29" s="19" t="s">
        <v>255</v>
      </c>
      <c r="B29" s="20">
        <v>42445.125</v>
      </c>
      <c r="C29" s="21" t="s">
        <v>346</v>
      </c>
      <c r="D29" s="22">
        <f t="shared" si="1"/>
        <v>-0.0005063230208</v>
      </c>
      <c r="E29" s="18"/>
    </row>
    <row r="30">
      <c r="A30" s="19" t="s">
        <v>255</v>
      </c>
      <c r="B30" s="20">
        <v>42445.08333333333</v>
      </c>
      <c r="C30" s="21" t="s">
        <v>348</v>
      </c>
      <c r="D30" s="22">
        <f t="shared" si="1"/>
        <v>-0.002984502071</v>
      </c>
      <c r="E30" s="18"/>
    </row>
    <row r="31">
      <c r="A31" s="19" t="s">
        <v>255</v>
      </c>
      <c r="B31" s="20">
        <v>42445.04166666667</v>
      </c>
      <c r="C31" s="21" t="s">
        <v>349</v>
      </c>
      <c r="D31" s="22">
        <f t="shared" si="1"/>
        <v>0.001996704899</v>
      </c>
      <c r="E31" s="18"/>
    </row>
    <row r="32">
      <c r="A32" s="19" t="s">
        <v>255</v>
      </c>
      <c r="B32" s="20">
        <v>42445.0</v>
      </c>
      <c r="C32" s="21" t="s">
        <v>297</v>
      </c>
      <c r="D32" s="22">
        <f t="shared" si="1"/>
        <v>-0.0006259027648</v>
      </c>
      <c r="E32" s="18"/>
    </row>
    <row r="33">
      <c r="A33" s="19" t="s">
        <v>255</v>
      </c>
      <c r="B33" s="20">
        <v>42444.95833333333</v>
      </c>
      <c r="C33" s="21" t="s">
        <v>286</v>
      </c>
      <c r="D33" s="22">
        <f t="shared" si="1"/>
        <v>-0.00004813014392</v>
      </c>
      <c r="E33" s="18"/>
    </row>
    <row r="34">
      <c r="A34" s="19" t="s">
        <v>255</v>
      </c>
      <c r="B34" s="20">
        <v>42444.91666666667</v>
      </c>
      <c r="C34" s="21" t="s">
        <v>271</v>
      </c>
      <c r="D34" s="22">
        <f t="shared" si="1"/>
        <v>0.00105939865</v>
      </c>
      <c r="E34" s="18"/>
    </row>
    <row r="35">
      <c r="A35" s="19" t="s">
        <v>255</v>
      </c>
      <c r="B35" s="20">
        <v>42444.875</v>
      </c>
      <c r="C35" s="21" t="s">
        <v>320</v>
      </c>
      <c r="D35" s="22">
        <f t="shared" si="1"/>
        <v>-0.001275955635</v>
      </c>
      <c r="E35" s="18"/>
    </row>
    <row r="36">
      <c r="A36" s="19" t="s">
        <v>255</v>
      </c>
      <c r="B36" s="20">
        <v>42444.83333333333</v>
      </c>
      <c r="C36" s="21" t="s">
        <v>275</v>
      </c>
      <c r="D36" s="22">
        <f t="shared" si="1"/>
        <v>0.001348228247</v>
      </c>
      <c r="E36" s="18"/>
    </row>
    <row r="37">
      <c r="A37" s="19" t="s">
        <v>255</v>
      </c>
      <c r="B37" s="20">
        <v>42444.79166666667</v>
      </c>
      <c r="C37" s="21" t="s">
        <v>315</v>
      </c>
      <c r="D37" s="22">
        <f t="shared" si="1"/>
        <v>0.0001927525064</v>
      </c>
      <c r="E37" s="18"/>
    </row>
    <row r="38">
      <c r="A38" s="19" t="s">
        <v>255</v>
      </c>
      <c r="B38" s="20">
        <v>42444.75</v>
      </c>
      <c r="C38" s="21" t="s">
        <v>350</v>
      </c>
      <c r="D38" s="22">
        <f t="shared" si="1"/>
        <v>-0.001011536417</v>
      </c>
      <c r="E38" s="18"/>
    </row>
    <row r="39">
      <c r="A39" s="19" t="s">
        <v>255</v>
      </c>
      <c r="B39" s="20">
        <v>42444.70833333333</v>
      </c>
      <c r="C39" s="21" t="s">
        <v>284</v>
      </c>
      <c r="D39" s="22">
        <f t="shared" si="1"/>
        <v>0.001927618543</v>
      </c>
      <c r="E39" s="18"/>
    </row>
    <row r="40">
      <c r="A40" s="19" t="s">
        <v>255</v>
      </c>
      <c r="B40" s="20">
        <v>42444.66666666667</v>
      </c>
      <c r="C40" s="21" t="s">
        <v>351</v>
      </c>
      <c r="D40" s="22">
        <f t="shared" si="1"/>
        <v>0.004132786567</v>
      </c>
      <c r="E40" s="18"/>
    </row>
    <row r="41">
      <c r="A41" s="19" t="s">
        <v>255</v>
      </c>
      <c r="B41" s="20">
        <v>42444.625</v>
      </c>
      <c r="C41" s="21" t="s">
        <v>352</v>
      </c>
      <c r="D41" s="22">
        <f t="shared" si="1"/>
        <v>-0.007383490738</v>
      </c>
      <c r="E41" s="18"/>
    </row>
    <row r="42">
      <c r="A42" s="19" t="s">
        <v>255</v>
      </c>
      <c r="B42" s="20">
        <v>42444.58333333333</v>
      </c>
      <c r="C42" s="21" t="s">
        <v>353</v>
      </c>
      <c r="D42" s="22">
        <f t="shared" si="1"/>
        <v>-0.0003605379265</v>
      </c>
      <c r="E42" s="18"/>
    </row>
    <row r="43">
      <c r="A43" s="19" t="s">
        <v>255</v>
      </c>
      <c r="B43" s="20">
        <v>42444.54166666667</v>
      </c>
      <c r="C43" s="21" t="s">
        <v>354</v>
      </c>
      <c r="D43" s="22">
        <f t="shared" si="1"/>
        <v>-0.0003363848274</v>
      </c>
      <c r="E43" s="18"/>
    </row>
    <row r="44">
      <c r="A44" s="19" t="s">
        <v>255</v>
      </c>
      <c r="B44" s="20">
        <v>42444.5</v>
      </c>
      <c r="C44" s="21" t="s">
        <v>355</v>
      </c>
      <c r="D44" s="22">
        <f t="shared" si="1"/>
        <v>0.0004565496938</v>
      </c>
      <c r="E44" s="18"/>
    </row>
    <row r="45">
      <c r="A45" s="19" t="s">
        <v>255</v>
      </c>
      <c r="B45" s="20">
        <v>42444.45833333333</v>
      </c>
      <c r="C45" s="21" t="s">
        <v>356</v>
      </c>
      <c r="D45" s="22">
        <f t="shared" si="1"/>
        <v>0.002984717585</v>
      </c>
      <c r="E45" s="18"/>
    </row>
    <row r="46">
      <c r="A46" s="19" t="s">
        <v>255</v>
      </c>
      <c r="B46" s="20">
        <v>42444.41666666667</v>
      </c>
      <c r="C46" s="21" t="s">
        <v>357</v>
      </c>
      <c r="D46" s="22">
        <f t="shared" si="1"/>
        <v>-0.0006988373078</v>
      </c>
      <c r="E46" s="18"/>
    </row>
    <row r="47">
      <c r="A47" s="19" t="s">
        <v>255</v>
      </c>
      <c r="B47" s="20">
        <v>42444.375</v>
      </c>
      <c r="C47" s="21" t="s">
        <v>358</v>
      </c>
      <c r="D47" s="22">
        <f t="shared" si="1"/>
        <v>-0.001420266719</v>
      </c>
      <c r="E47" s="18"/>
    </row>
    <row r="48">
      <c r="A48" s="19" t="s">
        <v>255</v>
      </c>
      <c r="B48" s="20">
        <v>42444.33333333333</v>
      </c>
      <c r="C48" s="21" t="s">
        <v>302</v>
      </c>
      <c r="D48" s="22">
        <f t="shared" si="1"/>
        <v>-0.0001443209701</v>
      </c>
      <c r="E48" s="18"/>
    </row>
    <row r="49">
      <c r="A49" s="19" t="s">
        <v>255</v>
      </c>
      <c r="B49" s="20">
        <v>42444.29166666667</v>
      </c>
      <c r="C49" s="21" t="s">
        <v>258</v>
      </c>
      <c r="D49" s="22">
        <f t="shared" si="1"/>
        <v>-0.0004809195274</v>
      </c>
      <c r="E49" s="18"/>
    </row>
    <row r="50">
      <c r="A50" s="19" t="s">
        <v>255</v>
      </c>
      <c r="B50" s="20">
        <v>42444.25</v>
      </c>
      <c r="C50" s="21" t="s">
        <v>353</v>
      </c>
      <c r="D50" s="22">
        <f t="shared" si="1"/>
        <v>-0.001105237979</v>
      </c>
      <c r="E50" s="18"/>
    </row>
    <row r="51">
      <c r="A51" s="19" t="s">
        <v>255</v>
      </c>
      <c r="B51" s="20">
        <v>42444.20833333333</v>
      </c>
      <c r="C51" s="21" t="s">
        <v>359</v>
      </c>
      <c r="D51" s="22">
        <f t="shared" si="1"/>
        <v>0.0005044136299</v>
      </c>
      <c r="E51" s="18"/>
    </row>
    <row r="52">
      <c r="A52" s="19" t="s">
        <v>255</v>
      </c>
      <c r="B52" s="20">
        <v>42444.16666666667</v>
      </c>
      <c r="C52" s="21" t="s">
        <v>360</v>
      </c>
      <c r="D52" s="22">
        <f t="shared" si="1"/>
        <v>0.003562148756</v>
      </c>
      <c r="E52" s="18"/>
    </row>
    <row r="53">
      <c r="A53" s="19" t="s">
        <v>255</v>
      </c>
      <c r="B53" s="20">
        <v>42444.125</v>
      </c>
      <c r="C53" s="21" t="s">
        <v>362</v>
      </c>
      <c r="D53" s="22">
        <f t="shared" si="1"/>
        <v>-0.003129591615</v>
      </c>
      <c r="E53" s="18"/>
    </row>
    <row r="54">
      <c r="A54" s="19" t="s">
        <v>255</v>
      </c>
      <c r="B54" s="20">
        <v>42444.08333333333</v>
      </c>
      <c r="C54" s="21" t="s">
        <v>363</v>
      </c>
      <c r="D54" s="22">
        <f t="shared" si="1"/>
        <v>0.002840295567</v>
      </c>
      <c r="E54" s="18"/>
    </row>
    <row r="55">
      <c r="A55" s="19" t="s">
        <v>255</v>
      </c>
      <c r="B55" s="20">
        <v>42444.04166666667</v>
      </c>
      <c r="C55" s="21" t="s">
        <v>348</v>
      </c>
      <c r="D55" s="22">
        <f t="shared" si="1"/>
        <v>-0.0001446166456</v>
      </c>
      <c r="E55" s="18"/>
    </row>
    <row r="56">
      <c r="A56" s="19" t="s">
        <v>255</v>
      </c>
      <c r="B56" s="20">
        <v>42444.0</v>
      </c>
      <c r="C56" s="21" t="s">
        <v>365</v>
      </c>
      <c r="D56" s="22">
        <f t="shared" si="1"/>
        <v>0.002364694778</v>
      </c>
      <c r="E56" s="18"/>
    </row>
    <row r="57">
      <c r="A57" s="19" t="s">
        <v>255</v>
      </c>
      <c r="B57" s="20">
        <v>42443.95833333333</v>
      </c>
      <c r="C57" s="21" t="s">
        <v>367</v>
      </c>
      <c r="D57" s="22">
        <f t="shared" si="1"/>
        <v>0.0006041347162</v>
      </c>
      <c r="E57" s="18"/>
    </row>
    <row r="58">
      <c r="A58" s="19" t="s">
        <v>255</v>
      </c>
      <c r="B58" s="20">
        <v>42443.91666666667</v>
      </c>
      <c r="C58" s="21" t="s">
        <v>368</v>
      </c>
      <c r="D58" s="22">
        <f t="shared" si="1"/>
        <v>-0.0003866882616</v>
      </c>
      <c r="E58" s="18"/>
    </row>
    <row r="59">
      <c r="A59" s="19" t="s">
        <v>255</v>
      </c>
      <c r="B59" s="20">
        <v>42443.875</v>
      </c>
      <c r="C59" s="21" t="s">
        <v>369</v>
      </c>
      <c r="D59" s="22">
        <f t="shared" si="1"/>
        <v>-0.0001449695566</v>
      </c>
      <c r="E59" s="18"/>
    </row>
    <row r="60">
      <c r="A60" s="19" t="s">
        <v>255</v>
      </c>
      <c r="B60" s="20">
        <v>42443.83333333333</v>
      </c>
      <c r="C60" s="21" t="s">
        <v>371</v>
      </c>
      <c r="D60" s="22">
        <f t="shared" si="1"/>
        <v>-0.00007247689802</v>
      </c>
      <c r="E60" s="18"/>
    </row>
    <row r="61">
      <c r="A61" s="19" t="s">
        <v>255</v>
      </c>
      <c r="B61" s="20">
        <v>42443.79166666667</v>
      </c>
      <c r="C61" s="21" t="s">
        <v>367</v>
      </c>
      <c r="D61" s="22">
        <f t="shared" si="1"/>
        <v>0.0009909725635</v>
      </c>
      <c r="E61" s="18"/>
    </row>
    <row r="62">
      <c r="A62" s="19" t="s">
        <v>255</v>
      </c>
      <c r="B62" s="20">
        <v>42443.75</v>
      </c>
      <c r="C62" s="21" t="s">
        <v>372</v>
      </c>
      <c r="D62" s="22">
        <f t="shared" si="1"/>
        <v>-0.0002417911903</v>
      </c>
      <c r="E62" s="18"/>
    </row>
    <row r="63">
      <c r="A63" s="19" t="s">
        <v>255</v>
      </c>
      <c r="B63" s="20">
        <v>42443.70833333333</v>
      </c>
      <c r="C63" s="21" t="s">
        <v>373</v>
      </c>
      <c r="D63" s="22">
        <f t="shared" si="1"/>
        <v>0.00009670946068</v>
      </c>
      <c r="E63" s="18"/>
    </row>
    <row r="64">
      <c r="A64" s="19" t="s">
        <v>255</v>
      </c>
      <c r="B64" s="20">
        <v>42443.66666666667</v>
      </c>
      <c r="C64" s="21" t="s">
        <v>374</v>
      </c>
      <c r="D64" s="22">
        <f t="shared" si="1"/>
        <v>-0.001280641946</v>
      </c>
      <c r="E64" s="18"/>
    </row>
    <row r="65">
      <c r="A65" s="19" t="s">
        <v>255</v>
      </c>
      <c r="B65" s="20">
        <v>42443.625</v>
      </c>
      <c r="C65" s="21" t="s">
        <v>375</v>
      </c>
      <c r="D65" s="22">
        <f t="shared" si="1"/>
        <v>0.0006763612027</v>
      </c>
      <c r="E65" s="18"/>
    </row>
    <row r="66">
      <c r="A66" s="19" t="s">
        <v>255</v>
      </c>
      <c r="B66" s="20">
        <v>42443.58333333333</v>
      </c>
      <c r="C66" s="21" t="s">
        <v>376</v>
      </c>
      <c r="D66" s="22">
        <f t="shared" si="1"/>
        <v>-0.002413478026</v>
      </c>
      <c r="E66" s="18"/>
    </row>
    <row r="67">
      <c r="A67" s="19" t="s">
        <v>255</v>
      </c>
      <c r="B67" s="20">
        <v>42443.54166666667</v>
      </c>
      <c r="C67" s="21" t="s">
        <v>377</v>
      </c>
      <c r="D67" s="22">
        <f t="shared" si="1"/>
        <v>0.002244344833</v>
      </c>
      <c r="E67" s="18"/>
    </row>
    <row r="68">
      <c r="A68" s="19" t="s">
        <v>255</v>
      </c>
      <c r="B68" s="20">
        <v>42443.5</v>
      </c>
      <c r="C68" s="21" t="s">
        <v>371</v>
      </c>
      <c r="D68" s="22">
        <f t="shared" si="1"/>
        <v>-0.0001207919119</v>
      </c>
      <c r="E68" s="18"/>
    </row>
    <row r="69">
      <c r="A69" s="19" t="s">
        <v>255</v>
      </c>
      <c r="B69" s="20">
        <v>42443.45833333333</v>
      </c>
      <c r="C69" s="21" t="s">
        <v>378</v>
      </c>
      <c r="D69" s="22">
        <f t="shared" si="1"/>
        <v>-0.0001932367156</v>
      </c>
      <c r="E69" s="18"/>
    </row>
    <row r="70">
      <c r="A70" s="19" t="s">
        <v>255</v>
      </c>
      <c r="B70" s="20">
        <v>42443.41666666667</v>
      </c>
      <c r="C70" s="21" t="s">
        <v>342</v>
      </c>
      <c r="D70" s="22">
        <f t="shared" si="1"/>
        <v>0.001571130207</v>
      </c>
      <c r="E70" s="18"/>
    </row>
    <row r="71">
      <c r="A71" s="19" t="s">
        <v>255</v>
      </c>
      <c r="B71" s="20">
        <v>42443.375</v>
      </c>
      <c r="C71" s="21" t="s">
        <v>382</v>
      </c>
      <c r="D71" s="22">
        <f t="shared" si="1"/>
        <v>-0.0005320435434</v>
      </c>
      <c r="E71" s="18"/>
    </row>
    <row r="72">
      <c r="A72" s="19" t="s">
        <v>255</v>
      </c>
      <c r="B72" s="20">
        <v>42443.33333333333</v>
      </c>
      <c r="C72" s="21" t="s">
        <v>383</v>
      </c>
      <c r="D72" s="22">
        <f t="shared" si="1"/>
        <v>-0.001932321077</v>
      </c>
      <c r="E72" s="18"/>
    </row>
    <row r="73">
      <c r="A73" s="19" t="s">
        <v>255</v>
      </c>
      <c r="B73" s="20">
        <v>42443.29166666667</v>
      </c>
      <c r="C73" s="21" t="s">
        <v>384</v>
      </c>
      <c r="D73" s="22">
        <f t="shared" si="1"/>
        <v>-0.001422698302</v>
      </c>
      <c r="E73" s="18"/>
    </row>
    <row r="74">
      <c r="A74" s="19" t="s">
        <v>255</v>
      </c>
      <c r="B74" s="20">
        <v>42443.25</v>
      </c>
      <c r="C74" s="21" t="s">
        <v>350</v>
      </c>
      <c r="D74" s="22">
        <f t="shared" si="1"/>
        <v>0.001808863924</v>
      </c>
      <c r="E74" s="18"/>
    </row>
    <row r="75">
      <c r="A75" s="19" t="s">
        <v>255</v>
      </c>
      <c r="B75" s="20">
        <v>42443.20833333333</v>
      </c>
      <c r="C75" s="21" t="s">
        <v>387</v>
      </c>
      <c r="D75" s="22">
        <f t="shared" si="1"/>
        <v>-0.0003137709257</v>
      </c>
      <c r="E75" s="18"/>
    </row>
    <row r="76">
      <c r="A76" s="19" t="s">
        <v>255</v>
      </c>
      <c r="B76" s="20">
        <v>42443.16666666667</v>
      </c>
      <c r="C76" s="21" t="s">
        <v>347</v>
      </c>
      <c r="D76" s="22">
        <f t="shared" si="1"/>
        <v>-0.001639660861</v>
      </c>
      <c r="E76" s="18"/>
    </row>
    <row r="77">
      <c r="A77" s="19" t="s">
        <v>255</v>
      </c>
      <c r="B77" s="20">
        <v>42443.125</v>
      </c>
      <c r="C77" s="21" t="s">
        <v>390</v>
      </c>
      <c r="D77" s="22">
        <f t="shared" si="1"/>
        <v>0.005508324712</v>
      </c>
      <c r="E77" s="18"/>
    </row>
    <row r="78">
      <c r="A78" s="19" t="s">
        <v>255</v>
      </c>
      <c r="B78" s="20">
        <v>42443.08333333333</v>
      </c>
      <c r="C78" s="21" t="s">
        <v>393</v>
      </c>
      <c r="D78" s="22">
        <f t="shared" si="1"/>
        <v>0.00002422627339</v>
      </c>
      <c r="E78" s="18"/>
    </row>
    <row r="79">
      <c r="A79" s="19" t="s">
        <v>255</v>
      </c>
      <c r="B79" s="20">
        <v>42443.04166666667</v>
      </c>
      <c r="C79" s="21" t="s">
        <v>396</v>
      </c>
      <c r="D79" s="22">
        <f t="shared" si="1"/>
        <v>0.001018033828</v>
      </c>
      <c r="E79" s="18"/>
    </row>
    <row r="80">
      <c r="A80" s="19" t="s">
        <v>255</v>
      </c>
      <c r="B80" s="20">
        <v>42443.0</v>
      </c>
      <c r="C80" s="21" t="s">
        <v>398</v>
      </c>
      <c r="D80" s="22">
        <f t="shared" si="1"/>
        <v>0.00002425153694</v>
      </c>
      <c r="E80" s="18"/>
    </row>
    <row r="81">
      <c r="A81" s="19" t="s">
        <v>255</v>
      </c>
      <c r="B81" s="20">
        <v>42442.95833333333</v>
      </c>
      <c r="C81" s="21" t="s">
        <v>399</v>
      </c>
      <c r="D81" s="22">
        <f t="shared" si="1"/>
        <v>-0.0004364377054</v>
      </c>
      <c r="E81" s="18"/>
    </row>
    <row r="82">
      <c r="A82" s="19" t="s">
        <v>255</v>
      </c>
      <c r="B82" s="20">
        <v>42442.91666666667</v>
      </c>
      <c r="C82" s="21" t="s">
        <v>400</v>
      </c>
      <c r="D82" s="22">
        <f t="shared" si="1"/>
        <v>0.00002424154273</v>
      </c>
      <c r="E82" s="18"/>
    </row>
    <row r="83">
      <c r="A83" s="19" t="s">
        <v>255</v>
      </c>
      <c r="B83" s="20">
        <v>42442.875</v>
      </c>
      <c r="C83" s="21" t="s">
        <v>402</v>
      </c>
      <c r="D83" s="22">
        <f t="shared" si="1"/>
        <v>0.0002909443589</v>
      </c>
      <c r="E83" s="18"/>
    </row>
    <row r="84">
      <c r="A84" s="19" t="s">
        <v>255</v>
      </c>
      <c r="B84" s="20">
        <v>42442.83333333333</v>
      </c>
      <c r="C84" s="21" t="s">
        <v>403</v>
      </c>
      <c r="D84" s="22">
        <f t="shared" si="1"/>
        <v>-0.0001212371036</v>
      </c>
      <c r="E84" s="18"/>
    </row>
    <row r="85">
      <c r="A85" s="19" t="s">
        <v>255</v>
      </c>
      <c r="B85" s="20">
        <v>42442.79166666667</v>
      </c>
      <c r="C85" s="21" t="s">
        <v>405</v>
      </c>
      <c r="D85" s="22">
        <f t="shared" si="1"/>
        <v>-0.001042032785</v>
      </c>
      <c r="E85" s="18"/>
    </row>
    <row r="86">
      <c r="A86" s="19" t="s">
        <v>255</v>
      </c>
      <c r="B86" s="20">
        <v>42442.75</v>
      </c>
      <c r="C86" s="21" t="s">
        <v>407</v>
      </c>
      <c r="D86" s="22">
        <f t="shared" si="1"/>
        <v>0.001114773283</v>
      </c>
      <c r="E86" s="18"/>
    </row>
    <row r="87">
      <c r="A87" s="19" t="s">
        <v>255</v>
      </c>
      <c r="B87" s="20">
        <v>42442.70833333333</v>
      </c>
      <c r="C87" s="21" t="s">
        <v>409</v>
      </c>
      <c r="D87" s="22">
        <f t="shared" si="1"/>
        <v>0.002063182644</v>
      </c>
      <c r="E87" s="18"/>
    </row>
    <row r="88">
      <c r="A88" s="19" t="s">
        <v>255</v>
      </c>
      <c r="B88" s="20">
        <v>42442.66666666667</v>
      </c>
      <c r="C88" s="21" t="s">
        <v>412</v>
      </c>
      <c r="D88" s="22">
        <f t="shared" si="1"/>
        <v>-0.001747912661</v>
      </c>
      <c r="E88" s="18"/>
    </row>
    <row r="89">
      <c r="A89" s="19" t="s">
        <v>255</v>
      </c>
      <c r="B89" s="20">
        <v>42442.625</v>
      </c>
      <c r="C89" s="21" t="s">
        <v>414</v>
      </c>
      <c r="D89" s="22">
        <f t="shared" si="1"/>
        <v>-0.003124056546</v>
      </c>
      <c r="E89" s="18"/>
    </row>
    <row r="90">
      <c r="A90" s="19" t="s">
        <v>255</v>
      </c>
      <c r="B90" s="20">
        <v>42442.58333333333</v>
      </c>
      <c r="C90" s="21" t="s">
        <v>416</v>
      </c>
      <c r="D90" s="22">
        <f t="shared" si="1"/>
        <v>-0.003909460069</v>
      </c>
      <c r="E90" s="18"/>
    </row>
    <row r="91">
      <c r="A91" s="19" t="s">
        <v>255</v>
      </c>
      <c r="B91" s="20">
        <v>42442.54166666667</v>
      </c>
      <c r="C91" s="21" t="s">
        <v>418</v>
      </c>
      <c r="D91" s="22">
        <f t="shared" si="1"/>
        <v>0.0005300183221</v>
      </c>
      <c r="E91" s="18"/>
    </row>
    <row r="92">
      <c r="A92" s="19" t="s">
        <v>255</v>
      </c>
      <c r="B92" s="20">
        <v>42442.5</v>
      </c>
      <c r="C92" s="21" t="s">
        <v>420</v>
      </c>
      <c r="D92" s="22">
        <f t="shared" si="1"/>
        <v>-0.001059755874</v>
      </c>
      <c r="E92" s="18"/>
    </row>
    <row r="93">
      <c r="A93" s="19" t="s">
        <v>255</v>
      </c>
      <c r="B93" s="20">
        <v>42442.45833333333</v>
      </c>
      <c r="C93" s="21" t="s">
        <v>318</v>
      </c>
      <c r="D93" s="22">
        <f t="shared" si="1"/>
        <v>0.005818391374</v>
      </c>
      <c r="E93" s="18"/>
    </row>
    <row r="94">
      <c r="A94" s="19" t="s">
        <v>255</v>
      </c>
      <c r="B94" s="20">
        <v>42442.41666666667</v>
      </c>
      <c r="C94" s="21" t="s">
        <v>423</v>
      </c>
      <c r="D94" s="22">
        <f t="shared" si="1"/>
        <v>0.001065943218</v>
      </c>
      <c r="E94" s="18"/>
    </row>
    <row r="95">
      <c r="A95" s="19" t="s">
        <v>255</v>
      </c>
      <c r="B95" s="20">
        <v>42442.375</v>
      </c>
      <c r="C95" s="21" t="s">
        <v>425</v>
      </c>
      <c r="D95" s="22">
        <f t="shared" si="1"/>
        <v>-0.0002423596144</v>
      </c>
      <c r="E95" s="18"/>
    </row>
    <row r="96">
      <c r="A96" s="19" t="s">
        <v>255</v>
      </c>
      <c r="B96" s="20">
        <v>42442.33333333333</v>
      </c>
      <c r="C96" s="21" t="s">
        <v>427</v>
      </c>
      <c r="D96" s="22">
        <f t="shared" si="1"/>
        <v>-0.002106053866</v>
      </c>
      <c r="E96" s="18"/>
    </row>
    <row r="97">
      <c r="A97" s="19" t="s">
        <v>255</v>
      </c>
      <c r="B97" s="20">
        <v>42442.29166666667</v>
      </c>
      <c r="C97" s="21" t="s">
        <v>372</v>
      </c>
      <c r="D97" s="22">
        <f t="shared" si="1"/>
        <v>0.003221394766</v>
      </c>
      <c r="E97" s="18"/>
    </row>
    <row r="98">
      <c r="A98" s="19" t="s">
        <v>255</v>
      </c>
      <c r="B98" s="20">
        <v>42442.25</v>
      </c>
      <c r="C98" s="21" t="s">
        <v>430</v>
      </c>
      <c r="D98" s="22">
        <f t="shared" si="1"/>
        <v>0.001456664496</v>
      </c>
      <c r="E98" s="18"/>
    </row>
    <row r="99">
      <c r="A99" s="19" t="s">
        <v>255</v>
      </c>
      <c r="B99" s="20">
        <v>42442.20833333333</v>
      </c>
      <c r="C99" s="21" t="s">
        <v>431</v>
      </c>
      <c r="D99" s="22">
        <f t="shared" si="1"/>
        <v>0.0004617197929</v>
      </c>
      <c r="E99" s="18"/>
    </row>
    <row r="100">
      <c r="A100" s="19" t="s">
        <v>255</v>
      </c>
      <c r="B100" s="20">
        <v>42442.16666666667</v>
      </c>
      <c r="C100" s="21" t="s">
        <v>433</v>
      </c>
      <c r="D100" s="22">
        <f t="shared" si="1"/>
        <v>-0.0006803547827</v>
      </c>
      <c r="E100" s="18"/>
    </row>
    <row r="101">
      <c r="A101" s="19" t="s">
        <v>255</v>
      </c>
      <c r="B101" s="20">
        <v>42442.125</v>
      </c>
      <c r="C101" s="21" t="s">
        <v>435</v>
      </c>
      <c r="D101" s="22">
        <f t="shared" si="1"/>
        <v>0.001215244171</v>
      </c>
      <c r="E101" s="18"/>
    </row>
    <row r="102">
      <c r="A102" s="19" t="s">
        <v>255</v>
      </c>
      <c r="B102" s="20">
        <v>42442.08333333333</v>
      </c>
      <c r="C102" s="21" t="s">
        <v>437</v>
      </c>
      <c r="D102" s="22">
        <f t="shared" si="1"/>
        <v>0.00004864049809</v>
      </c>
      <c r="E102" s="18"/>
    </row>
    <row r="103">
      <c r="A103" s="19" t="s">
        <v>255</v>
      </c>
      <c r="B103" s="20">
        <v>42442.04166666667</v>
      </c>
      <c r="C103" s="21" t="s">
        <v>438</v>
      </c>
      <c r="D103" s="22">
        <f t="shared" si="1"/>
        <v>0.002361908643</v>
      </c>
      <c r="E103" s="18"/>
    </row>
    <row r="104">
      <c r="A104" s="19" t="s">
        <v>255</v>
      </c>
      <c r="B104" s="20">
        <v>42442.0</v>
      </c>
      <c r="C104" s="21" t="s">
        <v>440</v>
      </c>
      <c r="D104" s="22">
        <f t="shared" si="1"/>
        <v>-0.001729366777</v>
      </c>
      <c r="E104" s="18"/>
    </row>
    <row r="105">
      <c r="A105" s="19" t="s">
        <v>255</v>
      </c>
      <c r="B105" s="20">
        <v>42441.95833333333</v>
      </c>
      <c r="C105" s="21" t="s">
        <v>441</v>
      </c>
      <c r="D105" s="22">
        <f t="shared" si="1"/>
        <v>0.002949027862</v>
      </c>
      <c r="E105" s="18"/>
    </row>
    <row r="106">
      <c r="A106" s="19" t="s">
        <v>255</v>
      </c>
      <c r="B106" s="20">
        <v>42441.91666666667</v>
      </c>
      <c r="C106" s="21" t="s">
        <v>444</v>
      </c>
      <c r="D106" s="22">
        <f t="shared" si="1"/>
        <v>0.00002440840137</v>
      </c>
      <c r="E106" s="18"/>
    </row>
    <row r="107">
      <c r="A107" s="19" t="s">
        <v>255</v>
      </c>
      <c r="B107" s="20">
        <v>42441.875</v>
      </c>
      <c r="C107" s="21" t="s">
        <v>445</v>
      </c>
      <c r="D107" s="22">
        <f t="shared" si="1"/>
        <v>0.0001464629207</v>
      </c>
      <c r="E107" s="18"/>
    </row>
    <row r="108">
      <c r="A108" s="19" t="s">
        <v>255</v>
      </c>
      <c r="B108" s="20">
        <v>42441.83333333333</v>
      </c>
      <c r="C108" s="21" t="s">
        <v>447</v>
      </c>
      <c r="D108" s="22">
        <f t="shared" si="1"/>
        <v>0.002860322942</v>
      </c>
      <c r="E108" s="18"/>
    </row>
    <row r="109">
      <c r="A109" s="19" t="s">
        <v>255</v>
      </c>
      <c r="B109" s="20">
        <v>42441.79166666667</v>
      </c>
      <c r="C109" s="21" t="s">
        <v>450</v>
      </c>
      <c r="D109" s="22">
        <f t="shared" si="1"/>
        <v>-0.004908854325</v>
      </c>
      <c r="E109" s="18"/>
    </row>
    <row r="110">
      <c r="A110" s="19" t="s">
        <v>255</v>
      </c>
      <c r="B110" s="20">
        <v>42441.75</v>
      </c>
      <c r="C110" s="21" t="s">
        <v>451</v>
      </c>
      <c r="D110" s="22">
        <f t="shared" si="1"/>
        <v>0.002756738063</v>
      </c>
      <c r="E110" s="18"/>
    </row>
    <row r="111">
      <c r="A111" s="19" t="s">
        <v>255</v>
      </c>
      <c r="B111" s="20">
        <v>42441.70833333333</v>
      </c>
      <c r="C111" s="21" t="s">
        <v>452</v>
      </c>
      <c r="D111" s="22">
        <f t="shared" si="1"/>
        <v>-0.0007082066794</v>
      </c>
      <c r="E111" s="18"/>
    </row>
    <row r="112">
      <c r="A112" s="19" t="s">
        <v>255</v>
      </c>
      <c r="B112" s="20">
        <v>42441.66666666667</v>
      </c>
      <c r="C112" s="21" t="s">
        <v>447</v>
      </c>
      <c r="D112" s="22">
        <f t="shared" si="1"/>
        <v>-0.006375648209</v>
      </c>
      <c r="E112" s="18"/>
    </row>
    <row r="113">
      <c r="A113" s="19" t="s">
        <v>255</v>
      </c>
      <c r="B113" s="20">
        <v>42441.625</v>
      </c>
      <c r="C113" s="21" t="s">
        <v>454</v>
      </c>
      <c r="D113" s="22">
        <f t="shared" si="1"/>
        <v>-0.002616343943</v>
      </c>
      <c r="E113" s="18"/>
    </row>
    <row r="114">
      <c r="A114" s="19" t="s">
        <v>255</v>
      </c>
      <c r="B114" s="20">
        <v>42441.58333333333</v>
      </c>
      <c r="C114" s="21" t="s">
        <v>455</v>
      </c>
      <c r="D114" s="22">
        <f t="shared" si="1"/>
        <v>-0.0008222491394</v>
      </c>
      <c r="E114" s="18"/>
    </row>
    <row r="115">
      <c r="A115" s="19" t="s">
        <v>255</v>
      </c>
      <c r="B115" s="20">
        <v>42441.54166666667</v>
      </c>
      <c r="C115" s="21" t="s">
        <v>456</v>
      </c>
      <c r="D115" s="22">
        <f t="shared" si="1"/>
        <v>-0.002052669794</v>
      </c>
      <c r="E115" s="18"/>
    </row>
    <row r="116">
      <c r="A116" s="19" t="s">
        <v>255</v>
      </c>
      <c r="B116" s="20">
        <v>42441.5</v>
      </c>
      <c r="C116" s="21" t="s">
        <v>458</v>
      </c>
      <c r="D116" s="22">
        <f t="shared" si="1"/>
        <v>0.00002412457933</v>
      </c>
      <c r="E116" s="18"/>
    </row>
    <row r="117">
      <c r="A117" s="19" t="s">
        <v>255</v>
      </c>
      <c r="B117" s="20">
        <v>42441.45833333333</v>
      </c>
      <c r="C117" s="21" t="s">
        <v>460</v>
      </c>
      <c r="D117" s="22">
        <f t="shared" si="1"/>
        <v>-0.0003376911605</v>
      </c>
      <c r="E117" s="18"/>
    </row>
    <row r="118">
      <c r="A118" s="19" t="s">
        <v>255</v>
      </c>
      <c r="B118" s="20">
        <v>42441.41666666667</v>
      </c>
      <c r="C118" s="21" t="s">
        <v>346</v>
      </c>
      <c r="D118" s="22">
        <f t="shared" si="1"/>
        <v>0.002269545617</v>
      </c>
      <c r="E118" s="18"/>
    </row>
    <row r="119">
      <c r="A119" s="19" t="s">
        <v>255</v>
      </c>
      <c r="B119" s="20">
        <v>42441.375</v>
      </c>
      <c r="C119" s="21" t="s">
        <v>461</v>
      </c>
      <c r="D119" s="22">
        <f t="shared" si="1"/>
        <v>-0.002124834797</v>
      </c>
      <c r="E119" s="18"/>
    </row>
    <row r="120">
      <c r="A120" s="19" t="s">
        <v>255</v>
      </c>
      <c r="B120" s="20">
        <v>42441.33333333333</v>
      </c>
      <c r="C120" s="21" t="s">
        <v>345</v>
      </c>
      <c r="D120" s="22">
        <f t="shared" si="1"/>
        <v>-0.0004340696509</v>
      </c>
      <c r="E120" s="18"/>
    </row>
    <row r="121">
      <c r="A121" s="19" t="s">
        <v>255</v>
      </c>
      <c r="B121" s="20">
        <v>42441.29166666667</v>
      </c>
      <c r="C121" s="21" t="s">
        <v>463</v>
      </c>
      <c r="D121" s="22">
        <f t="shared" si="1"/>
        <v>0.002728119412</v>
      </c>
      <c r="E121" s="18"/>
    </row>
    <row r="122">
      <c r="A122" s="19" t="s">
        <v>255</v>
      </c>
      <c r="B122" s="20">
        <v>42441.25</v>
      </c>
      <c r="C122" s="21" t="s">
        <v>464</v>
      </c>
      <c r="D122" s="22">
        <f t="shared" si="1"/>
        <v>0.0004352557196</v>
      </c>
      <c r="E122" s="18"/>
    </row>
    <row r="123">
      <c r="A123" s="19" t="s">
        <v>255</v>
      </c>
      <c r="B123" s="20">
        <v>42441.20833333333</v>
      </c>
      <c r="C123" s="21" t="s">
        <v>465</v>
      </c>
      <c r="D123" s="22">
        <f t="shared" si="1"/>
        <v>-0.0041032135</v>
      </c>
      <c r="E123" s="18"/>
    </row>
    <row r="124">
      <c r="A124" s="19" t="s">
        <v>255</v>
      </c>
      <c r="B124" s="20">
        <v>42441.16666666667</v>
      </c>
      <c r="C124" s="21" t="s">
        <v>312</v>
      </c>
      <c r="D124" s="22">
        <f t="shared" si="1"/>
        <v>-0.009660289663</v>
      </c>
      <c r="E124" s="18"/>
    </row>
    <row r="125">
      <c r="A125" s="19" t="s">
        <v>255</v>
      </c>
      <c r="B125" s="20">
        <v>42441.125</v>
      </c>
      <c r="C125" s="21" t="s">
        <v>466</v>
      </c>
      <c r="D125" s="22">
        <f t="shared" si="1"/>
        <v>-0.002739629839</v>
      </c>
      <c r="E125" s="18"/>
    </row>
    <row r="126">
      <c r="A126" s="19" t="s">
        <v>255</v>
      </c>
      <c r="B126" s="20">
        <v>42441.08333333333</v>
      </c>
      <c r="C126" s="21" t="s">
        <v>467</v>
      </c>
      <c r="D126" s="22">
        <f t="shared" si="1"/>
        <v>-0.0002854424377</v>
      </c>
      <c r="E126" s="18"/>
    </row>
    <row r="127">
      <c r="A127" s="19" t="s">
        <v>255</v>
      </c>
      <c r="B127" s="20">
        <v>42441.04166666667</v>
      </c>
      <c r="C127" s="21" t="s">
        <v>469</v>
      </c>
      <c r="D127" s="22">
        <f t="shared" si="1"/>
        <v>0.0009755982261</v>
      </c>
      <c r="E127" s="18"/>
    </row>
    <row r="128">
      <c r="A128" s="19" t="s">
        <v>255</v>
      </c>
      <c r="B128" s="20">
        <v>42441.0</v>
      </c>
      <c r="C128" s="21" t="s">
        <v>470</v>
      </c>
      <c r="D128" s="22">
        <f t="shared" si="1"/>
        <v>0.000952721282</v>
      </c>
      <c r="E128" s="18"/>
    </row>
    <row r="129">
      <c r="A129" s="19" t="s">
        <v>255</v>
      </c>
      <c r="B129" s="20">
        <v>42440.95833333333</v>
      </c>
      <c r="C129" s="21" t="s">
        <v>471</v>
      </c>
      <c r="D129" s="22">
        <f t="shared" si="1"/>
        <v>0.0009059267296</v>
      </c>
      <c r="E129" s="18"/>
    </row>
    <row r="130">
      <c r="A130" s="19" t="s">
        <v>255</v>
      </c>
      <c r="B130" s="20">
        <v>42440.91666666667</v>
      </c>
      <c r="C130" s="21" t="s">
        <v>472</v>
      </c>
      <c r="D130" s="22">
        <f t="shared" si="1"/>
        <v>0.0002623951925</v>
      </c>
      <c r="E130" s="18"/>
    </row>
    <row r="131">
      <c r="A131" s="19" t="s">
        <v>255</v>
      </c>
      <c r="B131" s="20">
        <v>42440.875</v>
      </c>
      <c r="C131" s="21" t="s">
        <v>473</v>
      </c>
      <c r="D131" s="22">
        <f t="shared" si="1"/>
        <v>-0.003382002414</v>
      </c>
      <c r="E131" s="18"/>
    </row>
    <row r="132">
      <c r="A132" s="19" t="s">
        <v>255</v>
      </c>
      <c r="B132" s="20">
        <v>42440.83333333333</v>
      </c>
      <c r="C132" s="21" t="s">
        <v>476</v>
      </c>
      <c r="D132" s="22">
        <f t="shared" si="1"/>
        <v>-0.0005229504029</v>
      </c>
      <c r="E132" s="18"/>
    </row>
    <row r="133">
      <c r="A133" s="19" t="s">
        <v>255</v>
      </c>
      <c r="B133" s="20">
        <v>42440.79166666667</v>
      </c>
      <c r="C133" s="21" t="s">
        <v>478</v>
      </c>
      <c r="D133" s="22">
        <f t="shared" si="1"/>
        <v>0.0001188283526</v>
      </c>
      <c r="E133" s="18"/>
    </row>
    <row r="134">
      <c r="A134" s="19" t="s">
        <v>255</v>
      </c>
      <c r="B134" s="20">
        <v>42440.75</v>
      </c>
      <c r="C134" s="21" t="s">
        <v>479</v>
      </c>
      <c r="D134" s="22">
        <f t="shared" si="1"/>
        <v>-0.001068947189</v>
      </c>
      <c r="E134" s="18"/>
    </row>
    <row r="135">
      <c r="A135" s="19" t="s">
        <v>255</v>
      </c>
      <c r="B135" s="20">
        <v>42440.70833333333</v>
      </c>
      <c r="C135" s="21" t="s">
        <v>481</v>
      </c>
      <c r="D135" s="22">
        <f t="shared" si="1"/>
        <v>0.002281803614</v>
      </c>
      <c r="E135" s="18"/>
    </row>
    <row r="136">
      <c r="A136" s="19" t="s">
        <v>255</v>
      </c>
      <c r="B136" s="20">
        <v>42440.66666666667</v>
      </c>
      <c r="C136" s="21" t="s">
        <v>482</v>
      </c>
      <c r="D136" s="22">
        <f t="shared" si="1"/>
        <v>0.00233472411</v>
      </c>
      <c r="E136" s="18"/>
    </row>
    <row r="137">
      <c r="A137" s="19" t="s">
        <v>255</v>
      </c>
      <c r="B137" s="20">
        <v>42440.625</v>
      </c>
      <c r="C137" s="21" t="s">
        <v>483</v>
      </c>
      <c r="D137" s="22">
        <f t="shared" si="1"/>
        <v>-0.001811076656</v>
      </c>
      <c r="E137" s="18"/>
    </row>
    <row r="138">
      <c r="A138" s="19" t="s">
        <v>255</v>
      </c>
      <c r="B138" s="20">
        <v>42440.58333333333</v>
      </c>
      <c r="C138" s="21" t="s">
        <v>484</v>
      </c>
      <c r="D138" s="22">
        <f t="shared" si="1"/>
        <v>0.0005953869596</v>
      </c>
      <c r="E138" s="18"/>
    </row>
    <row r="139">
      <c r="A139" s="19" t="s">
        <v>255</v>
      </c>
      <c r="B139" s="20">
        <v>42440.54166666667</v>
      </c>
      <c r="C139" s="21" t="s">
        <v>486</v>
      </c>
      <c r="D139" s="22">
        <f t="shared" si="1"/>
        <v>-0.00216550742</v>
      </c>
      <c r="E139" s="18"/>
    </row>
    <row r="140">
      <c r="A140" s="19" t="s">
        <v>255</v>
      </c>
      <c r="B140" s="20">
        <v>42440.5</v>
      </c>
      <c r="C140" s="21" t="s">
        <v>488</v>
      </c>
      <c r="D140" s="22">
        <f t="shared" si="1"/>
        <v>-0.002089666414</v>
      </c>
      <c r="E140" s="18"/>
    </row>
    <row r="141">
      <c r="A141" s="19" t="s">
        <v>255</v>
      </c>
      <c r="B141" s="20">
        <v>42440.45833333333</v>
      </c>
      <c r="C141" s="21" t="s">
        <v>489</v>
      </c>
      <c r="D141" s="22">
        <f t="shared" si="1"/>
        <v>-0.0008299050828</v>
      </c>
      <c r="E141" s="18"/>
    </row>
    <row r="142">
      <c r="A142" s="19" t="s">
        <v>255</v>
      </c>
      <c r="B142" s="20">
        <v>42440.41666666667</v>
      </c>
      <c r="C142" s="21" t="s">
        <v>491</v>
      </c>
      <c r="D142" s="22">
        <f t="shared" si="1"/>
        <v>0.004156430034</v>
      </c>
      <c r="E142" s="18"/>
    </row>
    <row r="143">
      <c r="A143" s="19" t="s">
        <v>255</v>
      </c>
      <c r="B143" s="20">
        <v>42440.375</v>
      </c>
      <c r="C143" s="21" t="s">
        <v>492</v>
      </c>
      <c r="D143" s="22">
        <f t="shared" si="1"/>
        <v>-0.0005472607358</v>
      </c>
      <c r="E143" s="18"/>
    </row>
    <row r="144">
      <c r="A144" s="19" t="s">
        <v>255</v>
      </c>
      <c r="B144" s="20">
        <v>42440.33333333333</v>
      </c>
      <c r="C144" s="21" t="s">
        <v>493</v>
      </c>
      <c r="D144" s="22">
        <f t="shared" si="1"/>
        <v>0.001976308757</v>
      </c>
      <c r="E144" s="18"/>
    </row>
    <row r="145">
      <c r="A145" s="19" t="s">
        <v>255</v>
      </c>
      <c r="B145" s="20">
        <v>42440.29166666667</v>
      </c>
      <c r="C145" s="21" t="s">
        <v>494</v>
      </c>
      <c r="D145" s="22">
        <f t="shared" si="1"/>
        <v>0.001001550102</v>
      </c>
      <c r="E145" s="18"/>
    </row>
    <row r="146">
      <c r="A146" s="19" t="s">
        <v>255</v>
      </c>
      <c r="B146" s="20">
        <v>42440.25</v>
      </c>
      <c r="C146" s="21" t="s">
        <v>495</v>
      </c>
      <c r="D146" s="22">
        <f t="shared" si="1"/>
        <v>0.004040216352</v>
      </c>
      <c r="E146" s="18"/>
    </row>
    <row r="147">
      <c r="A147" s="19" t="s">
        <v>255</v>
      </c>
      <c r="B147" s="20">
        <v>42440.20833333333</v>
      </c>
      <c r="C147" s="21" t="s">
        <v>496</v>
      </c>
      <c r="D147" s="22">
        <f t="shared" si="1"/>
        <v>0.001198466107</v>
      </c>
      <c r="E147" s="18"/>
    </row>
    <row r="148">
      <c r="A148" s="19" t="s">
        <v>255</v>
      </c>
      <c r="B148" s="20">
        <v>42440.16666666667</v>
      </c>
      <c r="C148" s="21" t="s">
        <v>497</v>
      </c>
      <c r="D148" s="22">
        <f t="shared" si="1"/>
        <v>0.0005757743124</v>
      </c>
      <c r="E148" s="18"/>
    </row>
    <row r="149">
      <c r="A149" s="19" t="s">
        <v>255</v>
      </c>
      <c r="B149" s="20">
        <v>42440.125</v>
      </c>
      <c r="C149" s="21" t="s">
        <v>500</v>
      </c>
      <c r="D149" s="22">
        <f t="shared" si="1"/>
        <v>0.0008162481848</v>
      </c>
      <c r="E149" s="18"/>
    </row>
    <row r="150">
      <c r="A150" s="19" t="s">
        <v>255</v>
      </c>
      <c r="B150" s="20">
        <v>42440.08333333333</v>
      </c>
      <c r="C150" s="21" t="s">
        <v>503</v>
      </c>
      <c r="D150" s="22">
        <f t="shared" si="1"/>
        <v>0.000696738571</v>
      </c>
      <c r="E150" s="18"/>
    </row>
    <row r="151">
      <c r="A151" s="19" t="s">
        <v>255</v>
      </c>
      <c r="B151" s="20">
        <v>42440.04166666667</v>
      </c>
      <c r="C151" s="21" t="s">
        <v>505</v>
      </c>
      <c r="D151" s="22">
        <f t="shared" si="1"/>
        <v>-0.0002883644947</v>
      </c>
      <c r="E151" s="18"/>
    </row>
    <row r="152">
      <c r="A152" s="19" t="s">
        <v>255</v>
      </c>
      <c r="B152" s="20">
        <v>42440.0</v>
      </c>
      <c r="C152" s="21" t="s">
        <v>506</v>
      </c>
      <c r="D152" s="22">
        <f t="shared" si="1"/>
        <v>0.0004085409138</v>
      </c>
      <c r="E152" s="18"/>
    </row>
    <row r="153">
      <c r="A153" s="19" t="s">
        <v>255</v>
      </c>
      <c r="B153" s="20">
        <v>42439.95833333333</v>
      </c>
      <c r="C153" s="21" t="s">
        <v>510</v>
      </c>
      <c r="D153" s="22">
        <f t="shared" si="1"/>
        <v>-0.0004325675353</v>
      </c>
      <c r="E153" s="18"/>
    </row>
    <row r="154">
      <c r="A154" s="19" t="s">
        <v>255</v>
      </c>
      <c r="B154" s="20">
        <v>42439.91666666667</v>
      </c>
      <c r="C154" s="21" t="s">
        <v>511</v>
      </c>
      <c r="D154" s="22">
        <f t="shared" si="1"/>
        <v>0.001514805709</v>
      </c>
      <c r="E154" s="18"/>
    </row>
    <row r="155">
      <c r="A155" s="19" t="s">
        <v>255</v>
      </c>
      <c r="B155" s="20">
        <v>42439.875</v>
      </c>
      <c r="C155" s="21" t="s">
        <v>273</v>
      </c>
      <c r="D155" s="22">
        <f t="shared" si="1"/>
        <v>-0.0007697118771</v>
      </c>
      <c r="E155" s="18"/>
    </row>
    <row r="156">
      <c r="A156" s="19" t="s">
        <v>255</v>
      </c>
      <c r="B156" s="20">
        <v>42439.83333333333</v>
      </c>
      <c r="C156" s="21" t="s">
        <v>265</v>
      </c>
      <c r="D156" s="22">
        <f t="shared" si="1"/>
        <v>-0.0001442550432</v>
      </c>
      <c r="E156" s="18"/>
    </row>
    <row r="157">
      <c r="A157" s="19" t="s">
        <v>255</v>
      </c>
      <c r="B157" s="20">
        <v>42439.79166666667</v>
      </c>
      <c r="C157" s="21" t="s">
        <v>512</v>
      </c>
      <c r="D157" s="22">
        <f t="shared" si="1"/>
        <v>0.0001923446823</v>
      </c>
      <c r="E157" s="18"/>
    </row>
    <row r="158">
      <c r="A158" s="19" t="s">
        <v>255</v>
      </c>
      <c r="B158" s="20">
        <v>42439.75</v>
      </c>
      <c r="C158" s="21" t="s">
        <v>260</v>
      </c>
      <c r="D158" s="22">
        <f t="shared" si="1"/>
        <v>0.002407435319</v>
      </c>
      <c r="E158" s="18"/>
    </row>
    <row r="159">
      <c r="A159" s="19" t="s">
        <v>255</v>
      </c>
      <c r="B159" s="20">
        <v>42439.70833333333</v>
      </c>
      <c r="C159" s="21" t="s">
        <v>513</v>
      </c>
      <c r="D159" s="22">
        <f t="shared" si="1"/>
        <v>-0.002070743077</v>
      </c>
      <c r="E159" s="18"/>
    </row>
    <row r="160">
      <c r="A160" s="19" t="s">
        <v>255</v>
      </c>
      <c r="B160" s="20">
        <v>42439.66666666667</v>
      </c>
      <c r="C160" s="21" t="s">
        <v>300</v>
      </c>
      <c r="D160" s="22">
        <f t="shared" si="1"/>
        <v>0.0006255865077</v>
      </c>
      <c r="E160" s="18"/>
    </row>
    <row r="161">
      <c r="A161" s="19" t="s">
        <v>255</v>
      </c>
      <c r="B161" s="20">
        <v>42439.625</v>
      </c>
      <c r="C161" s="21" t="s">
        <v>515</v>
      </c>
      <c r="D161" s="22">
        <f t="shared" si="1"/>
        <v>0.003761759922</v>
      </c>
      <c r="E161" s="18"/>
    </row>
    <row r="162">
      <c r="A162" s="19" t="s">
        <v>255</v>
      </c>
      <c r="B162" s="20">
        <v>42439.58333333333</v>
      </c>
      <c r="C162" s="21" t="s">
        <v>516</v>
      </c>
      <c r="D162" s="22">
        <f t="shared" si="1"/>
        <v>0.0009910204695</v>
      </c>
      <c r="E162" s="18"/>
    </row>
    <row r="163">
      <c r="A163" s="19" t="s">
        <v>255</v>
      </c>
      <c r="B163" s="20">
        <v>42439.54166666667</v>
      </c>
      <c r="C163" s="21" t="s">
        <v>519</v>
      </c>
      <c r="D163" s="22">
        <f t="shared" si="1"/>
        <v>0.00394965318</v>
      </c>
      <c r="E163" s="18"/>
    </row>
    <row r="164">
      <c r="A164" s="19" t="s">
        <v>255</v>
      </c>
      <c r="B164" s="20">
        <v>42439.5</v>
      </c>
      <c r="C164" s="21" t="s">
        <v>520</v>
      </c>
      <c r="D164" s="22">
        <f t="shared" si="1"/>
        <v>-0.00009711094934</v>
      </c>
      <c r="E164" s="18"/>
    </row>
    <row r="165">
      <c r="A165" s="19" t="s">
        <v>255</v>
      </c>
      <c r="B165" s="20">
        <v>42439.45833333333</v>
      </c>
      <c r="C165" s="21" t="s">
        <v>522</v>
      </c>
      <c r="D165" s="22">
        <f t="shared" si="1"/>
        <v>-0.001237338667</v>
      </c>
      <c r="E165" s="18"/>
    </row>
    <row r="166">
      <c r="A166" s="19" t="s">
        <v>255</v>
      </c>
      <c r="B166" s="20">
        <v>42439.41666666667</v>
      </c>
      <c r="C166" s="21" t="s">
        <v>523</v>
      </c>
      <c r="D166" s="22">
        <f t="shared" si="1"/>
        <v>0.00162583906</v>
      </c>
      <c r="E166" s="18"/>
    </row>
    <row r="167">
      <c r="A167" s="19" t="s">
        <v>255</v>
      </c>
      <c r="B167" s="20">
        <v>42439.375</v>
      </c>
      <c r="C167" s="21" t="s">
        <v>525</v>
      </c>
      <c r="D167" s="22">
        <f t="shared" si="1"/>
        <v>-0.0006312365161</v>
      </c>
      <c r="E167" s="18"/>
    </row>
    <row r="168">
      <c r="A168" s="19" t="s">
        <v>255</v>
      </c>
      <c r="B168" s="20">
        <v>42439.33333333333</v>
      </c>
      <c r="C168" s="21" t="s">
        <v>527</v>
      </c>
      <c r="D168" s="22">
        <f t="shared" si="1"/>
        <v>0</v>
      </c>
      <c r="E168" s="18"/>
    </row>
    <row r="169">
      <c r="A169" s="19" t="s">
        <v>255</v>
      </c>
      <c r="B169" s="20">
        <v>42439.29166666667</v>
      </c>
      <c r="C169" s="21" t="s">
        <v>527</v>
      </c>
      <c r="D169" s="22">
        <f t="shared" si="1"/>
        <v>0.0007283852023</v>
      </c>
      <c r="E169" s="18"/>
    </row>
    <row r="170">
      <c r="A170" s="19" t="s">
        <v>255</v>
      </c>
      <c r="B170" s="20">
        <v>42439.25</v>
      </c>
      <c r="C170" s="21" t="s">
        <v>528</v>
      </c>
      <c r="D170" s="22">
        <f t="shared" si="1"/>
        <v>0.000923383537</v>
      </c>
      <c r="E170" s="18"/>
    </row>
    <row r="171">
      <c r="A171" s="19" t="s">
        <v>255</v>
      </c>
      <c r="B171" s="20">
        <v>42439.20833333333</v>
      </c>
      <c r="C171" s="21" t="s">
        <v>529</v>
      </c>
      <c r="D171" s="22">
        <f t="shared" si="1"/>
        <v>-0.00114195481</v>
      </c>
      <c r="E171" s="18"/>
    </row>
    <row r="172">
      <c r="A172" s="19" t="s">
        <v>255</v>
      </c>
      <c r="B172" s="20">
        <v>42439.16666666667</v>
      </c>
      <c r="C172" s="21" t="s">
        <v>531</v>
      </c>
      <c r="D172" s="22">
        <f t="shared" si="1"/>
        <v>0.001385092257</v>
      </c>
      <c r="E172" s="18"/>
    </row>
    <row r="173">
      <c r="A173" s="19" t="s">
        <v>255</v>
      </c>
      <c r="B173" s="20">
        <v>42439.125</v>
      </c>
      <c r="C173" s="21" t="s">
        <v>532</v>
      </c>
      <c r="D173" s="22">
        <f t="shared" si="1"/>
        <v>-0.002064786421</v>
      </c>
      <c r="E173" s="18"/>
    </row>
    <row r="174">
      <c r="A174" s="19" t="s">
        <v>255</v>
      </c>
      <c r="B174" s="20">
        <v>42439.08333333333</v>
      </c>
      <c r="C174" s="21" t="s">
        <v>534</v>
      </c>
      <c r="D174" s="22">
        <f t="shared" si="1"/>
        <v>0.0004611706534</v>
      </c>
      <c r="E174" s="18"/>
    </row>
    <row r="175">
      <c r="A175" s="19" t="s">
        <v>255</v>
      </c>
      <c r="B175" s="20">
        <v>42439.04166666667</v>
      </c>
      <c r="C175" s="21" t="s">
        <v>535</v>
      </c>
      <c r="D175" s="22">
        <f t="shared" si="1"/>
        <v>-0.002013024703</v>
      </c>
      <c r="E175" s="18"/>
    </row>
    <row r="176">
      <c r="A176" s="19" t="s">
        <v>255</v>
      </c>
      <c r="B176" s="20">
        <v>42439.0</v>
      </c>
      <c r="C176" s="21" t="s">
        <v>536</v>
      </c>
      <c r="D176" s="22">
        <f t="shared" si="1"/>
        <v>0.001430528691</v>
      </c>
      <c r="E176" s="18"/>
    </row>
    <row r="177">
      <c r="A177" s="19" t="s">
        <v>255</v>
      </c>
      <c r="B177" s="20">
        <v>42438.95833333333</v>
      </c>
      <c r="C177" s="21" t="s">
        <v>538</v>
      </c>
      <c r="D177" s="22">
        <f t="shared" si="1"/>
        <v>0.001578378969</v>
      </c>
      <c r="E177" s="18"/>
    </row>
    <row r="178">
      <c r="A178" s="19" t="s">
        <v>255</v>
      </c>
      <c r="B178" s="20">
        <v>42438.91666666667</v>
      </c>
      <c r="C178" s="21" t="s">
        <v>541</v>
      </c>
      <c r="D178" s="22">
        <f t="shared" si="1"/>
        <v>-0.0008502059225</v>
      </c>
      <c r="E178" s="18"/>
    </row>
    <row r="179">
      <c r="A179" s="19" t="s">
        <v>255</v>
      </c>
      <c r="B179" s="20">
        <v>42438.875</v>
      </c>
      <c r="C179" s="21" t="s">
        <v>543</v>
      </c>
      <c r="D179" s="22">
        <f t="shared" si="1"/>
        <v>0.001725458221</v>
      </c>
      <c r="E179" s="18"/>
    </row>
    <row r="180">
      <c r="A180" s="19" t="s">
        <v>255</v>
      </c>
      <c r="B180" s="20">
        <v>42438.83333333333</v>
      </c>
      <c r="C180" s="21" t="s">
        <v>544</v>
      </c>
      <c r="D180" s="22">
        <f t="shared" si="1"/>
        <v>-0.005264255331</v>
      </c>
      <c r="E180" s="18"/>
    </row>
    <row r="181">
      <c r="A181" s="19" t="s">
        <v>255</v>
      </c>
      <c r="B181" s="20">
        <v>42438.79166666667</v>
      </c>
      <c r="C181" s="21" t="s">
        <v>545</v>
      </c>
      <c r="D181" s="22">
        <f t="shared" si="1"/>
        <v>-0.0002661150842</v>
      </c>
      <c r="E181" s="18"/>
    </row>
    <row r="182">
      <c r="A182" s="19" t="s">
        <v>255</v>
      </c>
      <c r="B182" s="20">
        <v>42438.75</v>
      </c>
      <c r="C182" s="21" t="s">
        <v>547</v>
      </c>
      <c r="D182" s="22">
        <f t="shared" si="1"/>
        <v>-0.001160401436</v>
      </c>
      <c r="E182" s="18"/>
    </row>
    <row r="183">
      <c r="A183" s="19" t="s">
        <v>255</v>
      </c>
      <c r="B183" s="20">
        <v>42438.70833333333</v>
      </c>
      <c r="C183" s="21" t="s">
        <v>548</v>
      </c>
      <c r="D183" s="22">
        <f t="shared" si="1"/>
        <v>0.003703483809</v>
      </c>
      <c r="E183" s="18"/>
    </row>
    <row r="184">
      <c r="A184" s="19" t="s">
        <v>255</v>
      </c>
      <c r="B184" s="20">
        <v>42438.66666666667</v>
      </c>
      <c r="C184" s="21" t="s">
        <v>550</v>
      </c>
      <c r="D184" s="22">
        <f t="shared" si="1"/>
        <v>0.003133237932</v>
      </c>
      <c r="E184" s="18"/>
    </row>
    <row r="185">
      <c r="A185" s="19" t="s">
        <v>255</v>
      </c>
      <c r="B185" s="20">
        <v>42438.625</v>
      </c>
      <c r="C185" s="21" t="s">
        <v>552</v>
      </c>
      <c r="D185" s="22">
        <f t="shared" si="1"/>
        <v>-0.00007297760807</v>
      </c>
      <c r="E185" s="18"/>
    </row>
    <row r="186">
      <c r="A186" s="19" t="s">
        <v>255</v>
      </c>
      <c r="B186" s="20">
        <v>42438.58333333333</v>
      </c>
      <c r="C186" s="21" t="s">
        <v>553</v>
      </c>
      <c r="D186" s="22">
        <f t="shared" si="1"/>
        <v>0.0002676106038</v>
      </c>
      <c r="E186" s="18"/>
    </row>
    <row r="187">
      <c r="A187" s="19" t="s">
        <v>255</v>
      </c>
      <c r="B187" s="20">
        <v>42438.54166666667</v>
      </c>
      <c r="C187" s="21" t="s">
        <v>556</v>
      </c>
      <c r="D187" s="22">
        <f t="shared" si="1"/>
        <v>-0.0001946329958</v>
      </c>
      <c r="E187" s="18"/>
    </row>
    <row r="188">
      <c r="A188" s="19" t="s">
        <v>255</v>
      </c>
      <c r="B188" s="20">
        <v>42438.5</v>
      </c>
      <c r="C188" s="21" t="s">
        <v>552</v>
      </c>
      <c r="D188" s="22">
        <f t="shared" si="1"/>
        <v>-0.001822844384</v>
      </c>
      <c r="E188" s="18"/>
    </row>
    <row r="189">
      <c r="A189" s="19" t="s">
        <v>255</v>
      </c>
      <c r="B189" s="20">
        <v>42438.45833333333</v>
      </c>
      <c r="C189" s="21" t="s">
        <v>560</v>
      </c>
      <c r="D189" s="22">
        <f t="shared" si="1"/>
        <v>0.003064279253</v>
      </c>
      <c r="E189" s="18"/>
    </row>
    <row r="190">
      <c r="A190" s="19" t="s">
        <v>255</v>
      </c>
      <c r="B190" s="20">
        <v>42438.41666666667</v>
      </c>
      <c r="C190" s="21" t="s">
        <v>561</v>
      </c>
      <c r="D190" s="22">
        <f t="shared" si="1"/>
        <v>0.001047898815</v>
      </c>
      <c r="E190" s="18"/>
    </row>
    <row r="191">
      <c r="A191" s="19" t="s">
        <v>255</v>
      </c>
      <c r="B191" s="20">
        <v>42438.375</v>
      </c>
      <c r="C191" s="21" t="s">
        <v>562</v>
      </c>
      <c r="D191" s="22">
        <f t="shared" si="1"/>
        <v>-0.00004876383675</v>
      </c>
      <c r="E191" s="18"/>
    </row>
    <row r="192">
      <c r="A192" s="19" t="s">
        <v>255</v>
      </c>
      <c r="B192" s="20">
        <v>42438.33333333333</v>
      </c>
      <c r="C192" s="21" t="s">
        <v>563</v>
      </c>
      <c r="D192" s="22">
        <f t="shared" si="1"/>
        <v>-0.0005118767708</v>
      </c>
      <c r="E192" s="18"/>
    </row>
    <row r="193">
      <c r="A193" s="19" t="s">
        <v>255</v>
      </c>
      <c r="B193" s="20">
        <v>42438.29166666667</v>
      </c>
      <c r="C193" s="21" t="s">
        <v>565</v>
      </c>
      <c r="D193" s="22">
        <f t="shared" si="1"/>
        <v>0.0000974801385</v>
      </c>
      <c r="E193" s="18"/>
    </row>
    <row r="194">
      <c r="A194" s="19" t="s">
        <v>255</v>
      </c>
      <c r="B194" s="20">
        <v>42438.25</v>
      </c>
      <c r="C194" s="21" t="s">
        <v>568</v>
      </c>
      <c r="D194" s="22">
        <f t="shared" si="1"/>
        <v>-0.0002680475191</v>
      </c>
      <c r="E194" s="18"/>
    </row>
    <row r="195">
      <c r="A195" s="19" t="s">
        <v>255</v>
      </c>
      <c r="B195" s="20">
        <v>42438.20833333333</v>
      </c>
      <c r="C195" s="21" t="s">
        <v>572</v>
      </c>
      <c r="D195" s="22">
        <f t="shared" si="1"/>
        <v>-0.0006089318306</v>
      </c>
      <c r="E195" s="18"/>
    </row>
    <row r="196">
      <c r="A196" s="19" t="s">
        <v>255</v>
      </c>
      <c r="B196" s="20">
        <v>42438.16666666667</v>
      </c>
      <c r="C196" s="21" t="s">
        <v>575</v>
      </c>
      <c r="D196" s="22">
        <f t="shared" si="1"/>
        <v>-0.0008762109308</v>
      </c>
      <c r="E196" s="18"/>
    </row>
    <row r="197">
      <c r="A197" s="19" t="s">
        <v>255</v>
      </c>
      <c r="B197" s="20">
        <v>42438.125</v>
      </c>
      <c r="C197" s="21" t="s">
        <v>578</v>
      </c>
      <c r="D197" s="22">
        <f t="shared" si="1"/>
        <v>0.0006083983493</v>
      </c>
      <c r="E197" s="18"/>
    </row>
    <row r="198">
      <c r="A198" s="19" t="s">
        <v>255</v>
      </c>
      <c r="B198" s="20">
        <v>42438.08333333333</v>
      </c>
      <c r="C198" s="21" t="s">
        <v>580</v>
      </c>
      <c r="D198" s="22">
        <f t="shared" si="1"/>
        <v>0.001705487208</v>
      </c>
      <c r="E198" s="18"/>
    </row>
    <row r="199">
      <c r="A199" s="19" t="s">
        <v>255</v>
      </c>
      <c r="B199" s="20">
        <v>42438.04166666667</v>
      </c>
      <c r="C199" s="21" t="s">
        <v>582</v>
      </c>
      <c r="D199" s="22">
        <f t="shared" si="1"/>
        <v>-0.004233995034</v>
      </c>
      <c r="E199" s="18"/>
    </row>
    <row r="200">
      <c r="A200" s="19" t="s">
        <v>255</v>
      </c>
      <c r="B200" s="20">
        <v>42438.0</v>
      </c>
      <c r="C200" s="21" t="s">
        <v>586</v>
      </c>
      <c r="D200" s="22">
        <f t="shared" si="1"/>
        <v>0.0002671361803</v>
      </c>
      <c r="E200" s="18"/>
    </row>
    <row r="201">
      <c r="A201" s="19" t="s">
        <v>255</v>
      </c>
      <c r="B201" s="20">
        <v>42437.95833333333</v>
      </c>
      <c r="C201" s="21" t="s">
        <v>528</v>
      </c>
      <c r="D201" s="22">
        <f t="shared" si="1"/>
        <v>0.0007046103675</v>
      </c>
      <c r="E201" s="18"/>
    </row>
    <row r="202">
      <c r="A202" s="19" t="s">
        <v>255</v>
      </c>
      <c r="B202" s="20">
        <v>42437.91666666667</v>
      </c>
      <c r="C202" s="21" t="s">
        <v>590</v>
      </c>
      <c r="D202" s="22">
        <f t="shared" si="1"/>
        <v>-0.0003159212167</v>
      </c>
      <c r="E202" s="18"/>
    </row>
    <row r="203">
      <c r="A203" s="19" t="s">
        <v>255</v>
      </c>
      <c r="B203" s="20">
        <v>42437.875</v>
      </c>
      <c r="C203" s="21" t="s">
        <v>412</v>
      </c>
      <c r="D203" s="22">
        <f t="shared" si="1"/>
        <v>0.001872682495</v>
      </c>
      <c r="E203" s="18"/>
    </row>
    <row r="204">
      <c r="A204" s="19" t="s">
        <v>255</v>
      </c>
      <c r="B204" s="20">
        <v>42437.83333333333</v>
      </c>
      <c r="C204" s="21" t="s">
        <v>580</v>
      </c>
      <c r="D204" s="22">
        <f t="shared" si="1"/>
        <v>0.0001217241003</v>
      </c>
      <c r="E204" s="18"/>
    </row>
    <row r="205">
      <c r="A205" s="19" t="s">
        <v>255</v>
      </c>
      <c r="B205" s="20">
        <v>42437.79166666667</v>
      </c>
      <c r="C205" s="21" t="s">
        <v>595</v>
      </c>
      <c r="D205" s="22">
        <f t="shared" si="1"/>
        <v>-0.002455958146</v>
      </c>
      <c r="E205" s="18"/>
    </row>
    <row r="206">
      <c r="A206" s="19" t="s">
        <v>255</v>
      </c>
      <c r="B206" s="20">
        <v>42437.75</v>
      </c>
      <c r="C206" s="21" t="s">
        <v>598</v>
      </c>
      <c r="D206" s="22">
        <f t="shared" si="1"/>
        <v>0.001020557021</v>
      </c>
      <c r="E206" s="18"/>
    </row>
    <row r="207">
      <c r="A207" s="19" t="s">
        <v>255</v>
      </c>
      <c r="B207" s="20">
        <v>42437.70833333333</v>
      </c>
      <c r="C207" s="21" t="s">
        <v>599</v>
      </c>
      <c r="D207" s="22">
        <f t="shared" si="1"/>
        <v>0.0005593181328</v>
      </c>
      <c r="E207" s="18"/>
    </row>
    <row r="208">
      <c r="A208" s="19" t="s">
        <v>255</v>
      </c>
      <c r="B208" s="20">
        <v>42437.66666666667</v>
      </c>
      <c r="C208" s="21" t="s">
        <v>553</v>
      </c>
      <c r="D208" s="22">
        <f t="shared" si="1"/>
        <v>0.0009978219108</v>
      </c>
      <c r="E208" s="18"/>
    </row>
    <row r="209">
      <c r="A209" s="19" t="s">
        <v>255</v>
      </c>
      <c r="B209" s="20">
        <v>42437.625</v>
      </c>
      <c r="C209" s="21" t="s">
        <v>604</v>
      </c>
      <c r="D209" s="22">
        <f t="shared" si="1"/>
        <v>0.00356132682</v>
      </c>
      <c r="E209" s="18"/>
    </row>
    <row r="210">
      <c r="A210" s="19" t="s">
        <v>255</v>
      </c>
      <c r="B210" s="20">
        <v>42437.58333333333</v>
      </c>
      <c r="C210" s="21" t="s">
        <v>606</v>
      </c>
      <c r="D210" s="22">
        <f t="shared" si="1"/>
        <v>-0.002416255981</v>
      </c>
      <c r="E210" s="18"/>
    </row>
    <row r="211">
      <c r="A211" s="19" t="s">
        <v>255</v>
      </c>
      <c r="B211" s="20">
        <v>42437.54166666667</v>
      </c>
      <c r="C211" s="21" t="s">
        <v>609</v>
      </c>
      <c r="D211" s="22">
        <f t="shared" si="1"/>
        <v>-0.003261216354</v>
      </c>
      <c r="E211" s="18"/>
    </row>
    <row r="212">
      <c r="A212" s="19" t="s">
        <v>255</v>
      </c>
      <c r="B212" s="20">
        <v>42437.5</v>
      </c>
      <c r="C212" s="21" t="s">
        <v>412</v>
      </c>
      <c r="D212" s="22">
        <f t="shared" si="1"/>
        <v>-0.0004615515501</v>
      </c>
      <c r="E212" s="18"/>
    </row>
    <row r="213">
      <c r="A213" s="19" t="s">
        <v>255</v>
      </c>
      <c r="B213" s="20">
        <v>42437.45833333333</v>
      </c>
      <c r="C213" s="21" t="s">
        <v>598</v>
      </c>
      <c r="D213" s="22">
        <f t="shared" si="1"/>
        <v>0.002626396782</v>
      </c>
      <c r="E213" s="18"/>
    </row>
    <row r="214">
      <c r="A214" s="19" t="s">
        <v>255</v>
      </c>
      <c r="B214" s="20">
        <v>42437.41666666667</v>
      </c>
      <c r="C214" s="21" t="s">
        <v>614</v>
      </c>
      <c r="D214" s="22">
        <f t="shared" si="1"/>
        <v>-0.00333045974</v>
      </c>
      <c r="E214" s="18"/>
    </row>
    <row r="215">
      <c r="A215" s="19" t="s">
        <v>255</v>
      </c>
      <c r="B215" s="20">
        <v>42437.375</v>
      </c>
      <c r="C215" s="21" t="s">
        <v>616</v>
      </c>
      <c r="D215" s="22">
        <f t="shared" si="1"/>
        <v>-0.003391969139</v>
      </c>
      <c r="E215" s="18"/>
    </row>
    <row r="216">
      <c r="A216" s="19" t="s">
        <v>255</v>
      </c>
      <c r="B216" s="20">
        <v>42437.33333333333</v>
      </c>
      <c r="C216" s="21" t="s">
        <v>619</v>
      </c>
      <c r="D216" s="22">
        <f t="shared" si="1"/>
        <v>-0.002053810539</v>
      </c>
      <c r="E216" s="18"/>
    </row>
    <row r="217">
      <c r="A217" s="19" t="s">
        <v>255</v>
      </c>
      <c r="B217" s="20">
        <v>42437.29166666667</v>
      </c>
      <c r="C217" s="21" t="s">
        <v>620</v>
      </c>
      <c r="D217" s="22">
        <f t="shared" si="1"/>
        <v>0.0009901349566</v>
      </c>
      <c r="E217" s="18"/>
    </row>
    <row r="218">
      <c r="A218" s="19" t="s">
        <v>255</v>
      </c>
      <c r="B218" s="20">
        <v>42437.25</v>
      </c>
      <c r="C218" s="21" t="s">
        <v>623</v>
      </c>
      <c r="D218" s="22">
        <f t="shared" si="1"/>
        <v>-0.001328005411</v>
      </c>
      <c r="E218" s="18"/>
    </row>
    <row r="219">
      <c r="A219" s="19" t="s">
        <v>255</v>
      </c>
      <c r="B219" s="20">
        <v>42437.20833333333</v>
      </c>
      <c r="C219" s="21" t="s">
        <v>626</v>
      </c>
      <c r="D219" s="22">
        <f t="shared" si="1"/>
        <v>0.000337870454</v>
      </c>
      <c r="E219" s="18"/>
    </row>
    <row r="220">
      <c r="A220" s="19" t="s">
        <v>255</v>
      </c>
      <c r="B220" s="20">
        <v>42437.16666666667</v>
      </c>
      <c r="C220" s="21" t="s">
        <v>620</v>
      </c>
      <c r="D220" s="22">
        <f t="shared" si="1"/>
        <v>0.003167046055</v>
      </c>
      <c r="E220" s="18"/>
    </row>
    <row r="221">
      <c r="A221" s="19" t="s">
        <v>255</v>
      </c>
      <c r="B221" s="20">
        <v>42437.125</v>
      </c>
      <c r="C221" s="21" t="s">
        <v>630</v>
      </c>
      <c r="D221" s="22">
        <f t="shared" si="1"/>
        <v>-0.001427621076</v>
      </c>
      <c r="E221" s="18"/>
    </row>
    <row r="222">
      <c r="A222" s="19" t="s">
        <v>255</v>
      </c>
      <c r="B222" s="20">
        <v>42437.08333333333</v>
      </c>
      <c r="C222" s="21" t="s">
        <v>416</v>
      </c>
      <c r="D222" s="22">
        <f t="shared" si="1"/>
        <v>0.002154312482</v>
      </c>
      <c r="E222" s="18"/>
    </row>
    <row r="223">
      <c r="A223" s="19" t="s">
        <v>255</v>
      </c>
      <c r="B223" s="20">
        <v>42437.04166666667</v>
      </c>
      <c r="C223" s="21" t="s">
        <v>633</v>
      </c>
      <c r="D223" s="22">
        <f t="shared" si="1"/>
        <v>0.0004847544814</v>
      </c>
      <c r="E223" s="18"/>
    </row>
    <row r="224">
      <c r="A224" s="19" t="s">
        <v>255</v>
      </c>
      <c r="B224" s="20">
        <v>42437.0</v>
      </c>
      <c r="C224" s="21" t="s">
        <v>635</v>
      </c>
      <c r="D224" s="22">
        <f t="shared" si="1"/>
        <v>-0.003412518287</v>
      </c>
      <c r="E224" s="18"/>
    </row>
    <row r="225">
      <c r="A225" s="19" t="s">
        <v>255</v>
      </c>
      <c r="B225" s="20">
        <v>42436.95833333333</v>
      </c>
      <c r="C225" s="21" t="s">
        <v>548</v>
      </c>
      <c r="D225" s="22">
        <f t="shared" si="1"/>
        <v>0.003533743633</v>
      </c>
      <c r="E225" s="18"/>
    </row>
    <row r="226">
      <c r="A226" s="19" t="s">
        <v>255</v>
      </c>
      <c r="B226" s="20">
        <v>42436.91666666667</v>
      </c>
      <c r="C226" s="21" t="s">
        <v>523</v>
      </c>
      <c r="D226" s="22">
        <f t="shared" si="1"/>
        <v>0.0008489891475</v>
      </c>
      <c r="E226" s="18"/>
    </row>
    <row r="227">
      <c r="A227" s="19" t="s">
        <v>255</v>
      </c>
      <c r="B227" s="20">
        <v>42436.875</v>
      </c>
      <c r="C227" s="21" t="s">
        <v>637</v>
      </c>
      <c r="D227" s="22">
        <f t="shared" si="1"/>
        <v>-0.0007277491042</v>
      </c>
      <c r="E227" s="18"/>
    </row>
    <row r="228">
      <c r="A228" s="19" t="s">
        <v>255</v>
      </c>
      <c r="B228" s="20">
        <v>42436.83333333333</v>
      </c>
      <c r="C228" s="21" t="s">
        <v>639</v>
      </c>
      <c r="D228" s="22">
        <f t="shared" si="1"/>
        <v>0.0005093687576</v>
      </c>
      <c r="E228" s="18"/>
    </row>
    <row r="229">
      <c r="A229" s="19" t="s">
        <v>255</v>
      </c>
      <c r="B229" s="20">
        <v>42436.79166666667</v>
      </c>
      <c r="C229" s="21" t="s">
        <v>642</v>
      </c>
      <c r="D229" s="22">
        <f t="shared" si="1"/>
        <v>0.003451128687</v>
      </c>
      <c r="E229" s="18"/>
    </row>
    <row r="230">
      <c r="A230" s="19" t="s">
        <v>255</v>
      </c>
      <c r="B230" s="20">
        <v>42436.75</v>
      </c>
      <c r="C230" s="21" t="s">
        <v>644</v>
      </c>
      <c r="D230" s="22">
        <f t="shared" si="1"/>
        <v>0.0001704344866</v>
      </c>
      <c r="E230" s="18"/>
    </row>
    <row r="231">
      <c r="A231" s="19" t="s">
        <v>255</v>
      </c>
      <c r="B231" s="20">
        <v>42436.70833333333</v>
      </c>
      <c r="C231" s="21" t="s">
        <v>575</v>
      </c>
      <c r="D231" s="22">
        <f t="shared" si="1"/>
        <v>0.003194929856</v>
      </c>
      <c r="E231" s="18"/>
    </row>
    <row r="232">
      <c r="A232" s="19" t="s">
        <v>255</v>
      </c>
      <c r="B232" s="20">
        <v>42436.66666666667</v>
      </c>
      <c r="C232" s="21" t="s">
        <v>648</v>
      </c>
      <c r="D232" s="22">
        <f t="shared" si="1"/>
        <v>0.0007331020318</v>
      </c>
      <c r="E232" s="18"/>
    </row>
    <row r="233">
      <c r="A233" s="19" t="s">
        <v>255</v>
      </c>
      <c r="B233" s="20">
        <v>42436.625</v>
      </c>
      <c r="C233" s="21" t="s">
        <v>650</v>
      </c>
      <c r="D233" s="22">
        <f t="shared" si="1"/>
        <v>-0.006287183202</v>
      </c>
      <c r="E233" s="18"/>
    </row>
    <row r="234">
      <c r="A234" s="19" t="s">
        <v>255</v>
      </c>
      <c r="B234" s="20">
        <v>42436.58333333333</v>
      </c>
      <c r="C234" s="21" t="s">
        <v>652</v>
      </c>
      <c r="D234" s="22">
        <f t="shared" si="1"/>
        <v>0.001336979841</v>
      </c>
      <c r="E234" s="18"/>
    </row>
    <row r="235">
      <c r="A235" s="19" t="s">
        <v>255</v>
      </c>
      <c r="B235" s="20">
        <v>42436.54166666667</v>
      </c>
      <c r="C235" s="21" t="s">
        <v>553</v>
      </c>
      <c r="D235" s="22">
        <f t="shared" si="1"/>
        <v>0.0004136102148</v>
      </c>
      <c r="E235" s="18"/>
    </row>
    <row r="236">
      <c r="A236" s="19" t="s">
        <v>255</v>
      </c>
      <c r="B236" s="20">
        <v>42436.5</v>
      </c>
      <c r="C236" s="21" t="s">
        <v>656</v>
      </c>
      <c r="D236" s="22">
        <f t="shared" si="1"/>
        <v>0.006935145376</v>
      </c>
      <c r="E236" s="18"/>
    </row>
    <row r="237">
      <c r="A237" s="19" t="s">
        <v>255</v>
      </c>
      <c r="B237" s="20">
        <v>42436.45833333333</v>
      </c>
      <c r="C237" s="21" t="s">
        <v>657</v>
      </c>
      <c r="D237" s="22">
        <f t="shared" si="1"/>
        <v>0.004272881114</v>
      </c>
      <c r="E237" s="18"/>
    </row>
    <row r="238">
      <c r="A238" s="19" t="s">
        <v>255</v>
      </c>
      <c r="B238" s="20">
        <v>42436.41666666667</v>
      </c>
      <c r="C238" s="21" t="s">
        <v>659</v>
      </c>
      <c r="D238" s="22">
        <f t="shared" si="1"/>
        <v>-0.0003198700863</v>
      </c>
      <c r="E238" s="18"/>
    </row>
    <row r="239">
      <c r="A239" s="19" t="s">
        <v>255</v>
      </c>
      <c r="B239" s="20">
        <v>42436.375</v>
      </c>
      <c r="C239" s="21" t="s">
        <v>661</v>
      </c>
      <c r="D239" s="22">
        <f t="shared" si="1"/>
        <v>0.0003198700863</v>
      </c>
      <c r="E239" s="18"/>
    </row>
    <row r="240">
      <c r="A240" s="19" t="s">
        <v>255</v>
      </c>
      <c r="B240" s="20">
        <v>42436.33333333333</v>
      </c>
      <c r="C240" s="21" t="s">
        <v>659</v>
      </c>
      <c r="D240" s="22">
        <f t="shared" si="1"/>
        <v>0.001798096473</v>
      </c>
      <c r="E240" s="18"/>
    </row>
    <row r="241">
      <c r="A241" s="19" t="s">
        <v>255</v>
      </c>
      <c r="B241" s="20">
        <v>42436.29166666667</v>
      </c>
      <c r="C241" s="21" t="s">
        <v>663</v>
      </c>
      <c r="D241" s="22">
        <f t="shared" si="1"/>
        <v>0.001332182262</v>
      </c>
      <c r="E241" s="18"/>
    </row>
    <row r="242">
      <c r="A242" s="19" t="s">
        <v>255</v>
      </c>
      <c r="B242" s="20">
        <v>42436.25</v>
      </c>
      <c r="C242" s="21" t="s">
        <v>664</v>
      </c>
      <c r="D242" s="22">
        <f t="shared" si="1"/>
        <v>-0.001356835575</v>
      </c>
      <c r="E242" s="18"/>
    </row>
    <row r="243">
      <c r="A243" s="19" t="s">
        <v>255</v>
      </c>
      <c r="B243" s="20">
        <v>42436.20833333333</v>
      </c>
      <c r="C243" s="21" t="s">
        <v>665</v>
      </c>
      <c r="D243" s="22">
        <f t="shared" si="1"/>
        <v>-0.003543746787</v>
      </c>
      <c r="E243" s="18"/>
    </row>
    <row r="244">
      <c r="A244" s="19" t="s">
        <v>255</v>
      </c>
      <c r="B244" s="20">
        <v>42436.16666666667</v>
      </c>
      <c r="C244" s="21" t="s">
        <v>666</v>
      </c>
      <c r="D244" s="22">
        <f t="shared" si="1"/>
        <v>0.005073402666</v>
      </c>
      <c r="E244" s="18"/>
    </row>
    <row r="245">
      <c r="A245" s="19" t="s">
        <v>255</v>
      </c>
      <c r="B245" s="20">
        <v>42436.125</v>
      </c>
      <c r="C245" s="21" t="s">
        <v>667</v>
      </c>
      <c r="D245" s="22">
        <f t="shared" si="1"/>
        <v>0.002323627881</v>
      </c>
      <c r="E245" s="18"/>
    </row>
    <row r="246">
      <c r="A246" s="19" t="s">
        <v>255</v>
      </c>
      <c r="B246" s="20">
        <v>42436.08333333333</v>
      </c>
      <c r="C246" s="21" t="s">
        <v>669</v>
      </c>
      <c r="D246" s="22">
        <f t="shared" si="1"/>
        <v>0.0001732523177</v>
      </c>
      <c r="E246" s="18"/>
    </row>
    <row r="247">
      <c r="A247" s="19" t="s">
        <v>255</v>
      </c>
      <c r="B247" s="20">
        <v>42436.04166666667</v>
      </c>
      <c r="C247" s="21" t="s">
        <v>671</v>
      </c>
      <c r="D247" s="22">
        <f t="shared" si="1"/>
        <v>0.0004456438389</v>
      </c>
      <c r="E247" s="18"/>
    </row>
    <row r="248">
      <c r="A248" s="19" t="s">
        <v>255</v>
      </c>
      <c r="B248" s="20">
        <v>42436.0</v>
      </c>
      <c r="C248" s="21" t="s">
        <v>672</v>
      </c>
      <c r="D248" s="22">
        <f t="shared" si="1"/>
        <v>-0.01093499222</v>
      </c>
      <c r="E248" s="18"/>
    </row>
    <row r="249">
      <c r="A249" s="19" t="s">
        <v>255</v>
      </c>
      <c r="B249" s="20">
        <v>42435.95833333333</v>
      </c>
      <c r="C249" s="21" t="s">
        <v>674</v>
      </c>
      <c r="D249" s="22">
        <f t="shared" si="1"/>
        <v>0.002403316751</v>
      </c>
      <c r="E249" s="18"/>
    </row>
    <row r="250">
      <c r="A250" s="19" t="s">
        <v>255</v>
      </c>
      <c r="B250" s="20">
        <v>42435.91666666667</v>
      </c>
      <c r="C250" s="21" t="s">
        <v>675</v>
      </c>
      <c r="D250" s="22">
        <f t="shared" si="1"/>
        <v>-0.0009325840615</v>
      </c>
      <c r="E250" s="18"/>
    </row>
    <row r="251">
      <c r="A251" s="19" t="s">
        <v>255</v>
      </c>
      <c r="B251" s="20">
        <v>42435.875</v>
      </c>
      <c r="C251" s="21" t="s">
        <v>676</v>
      </c>
      <c r="D251" s="22">
        <f t="shared" si="1"/>
        <v>-0.001201260242</v>
      </c>
      <c r="E251" s="18"/>
    </row>
    <row r="252">
      <c r="A252" s="19" t="s">
        <v>255</v>
      </c>
      <c r="B252" s="20">
        <v>42435.83333333333</v>
      </c>
      <c r="C252" s="21" t="s">
        <v>679</v>
      </c>
      <c r="D252" s="22">
        <f t="shared" si="1"/>
        <v>0.0005146491309</v>
      </c>
      <c r="E252" s="18"/>
    </row>
    <row r="253">
      <c r="A253" s="19" t="s">
        <v>255</v>
      </c>
      <c r="B253" s="20">
        <v>42435.79166666667</v>
      </c>
      <c r="C253" s="21" t="s">
        <v>682</v>
      </c>
      <c r="D253" s="22">
        <f t="shared" si="1"/>
        <v>0.0001470912704</v>
      </c>
      <c r="E253" s="18"/>
    </row>
    <row r="254">
      <c r="A254" s="19" t="s">
        <v>255</v>
      </c>
      <c r="B254" s="20">
        <v>42435.75</v>
      </c>
      <c r="C254" s="21" t="s">
        <v>683</v>
      </c>
      <c r="D254" s="22">
        <f t="shared" si="1"/>
        <v>-0.0009067183545</v>
      </c>
      <c r="E254" s="18"/>
    </row>
    <row r="255">
      <c r="A255" s="19" t="s">
        <v>255</v>
      </c>
      <c r="B255" s="20">
        <v>42435.70833333333</v>
      </c>
      <c r="C255" s="21" t="s">
        <v>685</v>
      </c>
      <c r="D255" s="22">
        <f t="shared" si="1"/>
        <v>-0.002666374701</v>
      </c>
      <c r="E255" s="18"/>
    </row>
    <row r="256">
      <c r="A256" s="19" t="s">
        <v>255</v>
      </c>
      <c r="B256" s="20">
        <v>42435.66666666667</v>
      </c>
      <c r="C256" s="21" t="s">
        <v>452</v>
      </c>
      <c r="D256" s="22">
        <f t="shared" si="1"/>
        <v>0.009301936035</v>
      </c>
      <c r="E256" s="18"/>
    </row>
    <row r="257">
      <c r="A257" s="19" t="s">
        <v>255</v>
      </c>
      <c r="B257" s="20">
        <v>42435.625</v>
      </c>
      <c r="C257" s="21" t="s">
        <v>686</v>
      </c>
      <c r="D257" s="22">
        <f t="shared" si="1"/>
        <v>0.003037526876</v>
      </c>
      <c r="E257" s="18"/>
    </row>
    <row r="258">
      <c r="A258" s="19" t="s">
        <v>255</v>
      </c>
      <c r="B258" s="20">
        <v>42435.58333333333</v>
      </c>
      <c r="C258" s="21" t="s">
        <v>688</v>
      </c>
      <c r="D258" s="22">
        <f t="shared" si="1"/>
        <v>0.001336468458</v>
      </c>
      <c r="E258" s="18"/>
    </row>
    <row r="259">
      <c r="A259" s="19" t="s">
        <v>255</v>
      </c>
      <c r="B259" s="20">
        <v>42435.54166666667</v>
      </c>
      <c r="C259" s="21" t="s">
        <v>689</v>
      </c>
      <c r="D259" s="22">
        <f t="shared" si="1"/>
        <v>-0.003782031229</v>
      </c>
      <c r="E259" s="18"/>
    </row>
    <row r="260">
      <c r="A260" s="19" t="s">
        <v>255</v>
      </c>
      <c r="B260" s="20">
        <v>42435.5</v>
      </c>
      <c r="C260" s="21" t="s">
        <v>691</v>
      </c>
      <c r="D260" s="22">
        <f t="shared" si="1"/>
        <v>-0.0001233547561</v>
      </c>
      <c r="E260" s="18"/>
    </row>
    <row r="261">
      <c r="A261" s="19" t="s">
        <v>255</v>
      </c>
      <c r="B261" s="20">
        <v>42435.45833333333</v>
      </c>
      <c r="C261" s="21" t="s">
        <v>692</v>
      </c>
      <c r="D261" s="22">
        <f t="shared" si="1"/>
        <v>0.00071566949</v>
      </c>
      <c r="E261" s="18"/>
    </row>
    <row r="262">
      <c r="A262" s="19" t="s">
        <v>255</v>
      </c>
      <c r="B262" s="20">
        <v>42435.41666666667</v>
      </c>
      <c r="C262" s="21" t="s">
        <v>693</v>
      </c>
      <c r="D262" s="22">
        <f t="shared" si="1"/>
        <v>0.01187060726</v>
      </c>
      <c r="E262" s="18"/>
    </row>
    <row r="263">
      <c r="A263" s="19" t="s">
        <v>255</v>
      </c>
      <c r="B263" s="20">
        <v>42435.375</v>
      </c>
      <c r="C263" s="21" t="s">
        <v>694</v>
      </c>
      <c r="D263" s="22">
        <f t="shared" si="1"/>
        <v>0.0008497451276</v>
      </c>
      <c r="E263" s="18"/>
    </row>
    <row r="264">
      <c r="A264" s="19" t="s">
        <v>255</v>
      </c>
      <c r="B264" s="20">
        <v>42435.33333333333</v>
      </c>
      <c r="C264" s="21" t="s">
        <v>695</v>
      </c>
      <c r="D264" s="22">
        <f t="shared" si="1"/>
        <v>0.004083836961</v>
      </c>
      <c r="E264" s="18"/>
    </row>
    <row r="265">
      <c r="A265" s="19" t="s">
        <v>255</v>
      </c>
      <c r="B265" s="20">
        <v>42435.29166666667</v>
      </c>
      <c r="C265" s="21" t="s">
        <v>696</v>
      </c>
      <c r="D265" s="22">
        <f t="shared" si="1"/>
        <v>-0.0001004167295</v>
      </c>
      <c r="E265" s="18"/>
    </row>
    <row r="266">
      <c r="A266" s="19" t="s">
        <v>255</v>
      </c>
      <c r="B266" s="20">
        <v>42435.25</v>
      </c>
      <c r="C266" s="21" t="s">
        <v>697</v>
      </c>
      <c r="D266" s="22">
        <f t="shared" si="1"/>
        <v>-0.0001255067336</v>
      </c>
      <c r="E266" s="18"/>
    </row>
    <row r="267">
      <c r="A267" s="19" t="s">
        <v>255</v>
      </c>
      <c r="B267" s="20">
        <v>42435.20833333333</v>
      </c>
      <c r="C267" s="21" t="s">
        <v>699</v>
      </c>
      <c r="D267" s="22">
        <f t="shared" si="1"/>
        <v>0.001607677002</v>
      </c>
      <c r="E267" s="18"/>
    </row>
    <row r="268">
      <c r="A268" s="19" t="s">
        <v>255</v>
      </c>
      <c r="B268" s="20">
        <v>42435.16666666667</v>
      </c>
      <c r="C268" s="21" t="s">
        <v>701</v>
      </c>
      <c r="D268" s="22">
        <f t="shared" si="1"/>
        <v>0.00445973754</v>
      </c>
      <c r="E268" s="18"/>
    </row>
    <row r="269">
      <c r="A269" s="19" t="s">
        <v>255</v>
      </c>
      <c r="B269" s="20">
        <v>42435.125</v>
      </c>
      <c r="C269" s="21" t="s">
        <v>702</v>
      </c>
      <c r="D269" s="22">
        <f t="shared" si="1"/>
        <v>0.004530449024</v>
      </c>
      <c r="E269" s="18"/>
    </row>
    <row r="270">
      <c r="A270" s="19" t="s">
        <v>255</v>
      </c>
      <c r="B270" s="20">
        <v>42435.08333333333</v>
      </c>
      <c r="C270" s="21" t="s">
        <v>703</v>
      </c>
      <c r="D270" s="22">
        <f t="shared" si="1"/>
        <v>-0.0003804354764</v>
      </c>
      <c r="E270" s="18"/>
    </row>
    <row r="271">
      <c r="A271" s="19" t="s">
        <v>255</v>
      </c>
      <c r="B271" s="20">
        <v>42435.04166666667</v>
      </c>
      <c r="C271" s="21" t="s">
        <v>705</v>
      </c>
      <c r="D271" s="22">
        <f t="shared" si="1"/>
        <v>-0.008408609609</v>
      </c>
      <c r="E271" s="18"/>
    </row>
    <row r="272">
      <c r="A272" s="19" t="s">
        <v>255</v>
      </c>
      <c r="B272" s="20">
        <v>42435.0</v>
      </c>
      <c r="C272" s="21" t="s">
        <v>707</v>
      </c>
      <c r="D272" s="22">
        <f t="shared" si="1"/>
        <v>-0.008837097978</v>
      </c>
      <c r="E272" s="18"/>
    </row>
    <row r="273">
      <c r="A273" s="19" t="s">
        <v>255</v>
      </c>
      <c r="B273" s="20">
        <v>42434.95833333333</v>
      </c>
      <c r="C273" s="21" t="s">
        <v>708</v>
      </c>
      <c r="D273" s="22">
        <f t="shared" si="1"/>
        <v>-0.0008719590981</v>
      </c>
      <c r="E273" s="18"/>
    </row>
    <row r="274">
      <c r="A274" s="19" t="s">
        <v>255</v>
      </c>
      <c r="B274" s="20">
        <v>42434.91666666667</v>
      </c>
      <c r="C274" s="21" t="s">
        <v>709</v>
      </c>
      <c r="D274" s="22">
        <f t="shared" si="1"/>
        <v>0.004717637455</v>
      </c>
      <c r="E274" s="18"/>
    </row>
    <row r="275">
      <c r="A275" s="19" t="s">
        <v>255</v>
      </c>
      <c r="B275" s="20">
        <v>42434.875</v>
      </c>
      <c r="C275" s="21" t="s">
        <v>710</v>
      </c>
      <c r="D275" s="22">
        <f t="shared" si="1"/>
        <v>-0.002723469733</v>
      </c>
      <c r="E275" s="18"/>
    </row>
    <row r="276">
      <c r="A276" s="19" t="s">
        <v>255</v>
      </c>
      <c r="B276" s="20">
        <v>42434.83333333333</v>
      </c>
      <c r="C276" s="21" t="s">
        <v>711</v>
      </c>
      <c r="D276" s="22">
        <f t="shared" si="1"/>
        <v>0.007840623326</v>
      </c>
      <c r="E276" s="18"/>
    </row>
    <row r="277">
      <c r="A277" s="19" t="s">
        <v>255</v>
      </c>
      <c r="B277" s="20">
        <v>42434.79166666667</v>
      </c>
      <c r="C277" s="21" t="s">
        <v>712</v>
      </c>
      <c r="D277" s="22">
        <f t="shared" si="1"/>
        <v>-0.006042465952</v>
      </c>
      <c r="E277" s="18"/>
    </row>
    <row r="278">
      <c r="A278" s="19" t="s">
        <v>255</v>
      </c>
      <c r="B278" s="20">
        <v>42434.75</v>
      </c>
      <c r="C278" s="21" t="s">
        <v>713</v>
      </c>
      <c r="D278" s="22">
        <f t="shared" si="1"/>
        <v>0.00961992675</v>
      </c>
      <c r="E278" s="18"/>
    </row>
    <row r="279">
      <c r="A279" s="19" t="s">
        <v>255</v>
      </c>
      <c r="B279" s="20">
        <v>42434.70833333333</v>
      </c>
      <c r="C279" s="21" t="s">
        <v>716</v>
      </c>
      <c r="D279" s="22">
        <f t="shared" si="1"/>
        <v>0.003337044254</v>
      </c>
      <c r="E279" s="18"/>
    </row>
    <row r="280">
      <c r="A280" s="19" t="s">
        <v>255</v>
      </c>
      <c r="B280" s="20">
        <v>42434.66666666667</v>
      </c>
      <c r="C280" s="21" t="s">
        <v>718</v>
      </c>
      <c r="D280" s="22">
        <f t="shared" si="1"/>
        <v>0.000126622349</v>
      </c>
      <c r="E280" s="18"/>
    </row>
    <row r="281">
      <c r="A281" s="19" t="s">
        <v>255</v>
      </c>
      <c r="B281" s="20">
        <v>42434.625</v>
      </c>
      <c r="C281" s="21" t="s">
        <v>720</v>
      </c>
      <c r="D281" s="22">
        <f t="shared" si="1"/>
        <v>-0.0218192296</v>
      </c>
      <c r="E281" s="18"/>
    </row>
    <row r="282">
      <c r="A282" s="19" t="s">
        <v>255</v>
      </c>
      <c r="B282" s="20">
        <v>42434.58333333333</v>
      </c>
      <c r="C282" s="21" t="s">
        <v>721</v>
      </c>
      <c r="D282" s="22">
        <f t="shared" si="1"/>
        <v>0.0003965500201</v>
      </c>
      <c r="E282" s="18"/>
    </row>
    <row r="283">
      <c r="A283" s="19" t="s">
        <v>255</v>
      </c>
      <c r="B283" s="20">
        <v>42434.54166666667</v>
      </c>
      <c r="C283" s="21" t="s">
        <v>722</v>
      </c>
      <c r="D283" s="22">
        <f t="shared" si="1"/>
        <v>-0.007187789526</v>
      </c>
      <c r="E283" s="18"/>
    </row>
    <row r="284">
      <c r="A284" s="19" t="s">
        <v>255</v>
      </c>
      <c r="B284" s="20">
        <v>42434.5</v>
      </c>
      <c r="C284" s="21" t="s">
        <v>723</v>
      </c>
      <c r="D284" s="22">
        <f t="shared" si="1"/>
        <v>0.002414864906</v>
      </c>
      <c r="E284" s="18"/>
    </row>
    <row r="285">
      <c r="A285" s="19" t="s">
        <v>255</v>
      </c>
      <c r="B285" s="20">
        <v>42434.45833333333</v>
      </c>
      <c r="C285" s="21" t="s">
        <v>724</v>
      </c>
      <c r="D285" s="22">
        <f t="shared" si="1"/>
        <v>0.001975650755</v>
      </c>
      <c r="E285" s="18"/>
    </row>
    <row r="286">
      <c r="A286" s="19" t="s">
        <v>255</v>
      </c>
      <c r="B286" s="20">
        <v>42434.41666666667</v>
      </c>
      <c r="C286" s="21" t="s">
        <v>725</v>
      </c>
      <c r="D286" s="22">
        <f t="shared" si="1"/>
        <v>-0.004956425746</v>
      </c>
      <c r="E286" s="18"/>
    </row>
    <row r="287">
      <c r="A287" s="19" t="s">
        <v>255</v>
      </c>
      <c r="B287" s="20">
        <v>42434.375</v>
      </c>
      <c r="C287" s="21" t="s">
        <v>726</v>
      </c>
      <c r="D287" s="22">
        <f t="shared" si="1"/>
        <v>0.001772613591</v>
      </c>
      <c r="E287" s="18"/>
    </row>
    <row r="288">
      <c r="A288" s="19" t="s">
        <v>255</v>
      </c>
      <c r="B288" s="20">
        <v>42434.33333333333</v>
      </c>
      <c r="C288" s="21" t="s">
        <v>727</v>
      </c>
      <c r="D288" s="22">
        <f t="shared" si="1"/>
        <v>-0.002092334207</v>
      </c>
      <c r="E288" s="18"/>
    </row>
    <row r="289">
      <c r="A289" s="19" t="s">
        <v>255</v>
      </c>
      <c r="B289" s="20">
        <v>42434.29166666667</v>
      </c>
      <c r="C289" s="21" t="s">
        <v>728</v>
      </c>
      <c r="D289" s="22">
        <f t="shared" si="1"/>
        <v>-0.004563305269</v>
      </c>
      <c r="E289" s="18"/>
    </row>
    <row r="290">
      <c r="A290" s="19" t="s">
        <v>255</v>
      </c>
      <c r="B290" s="20">
        <v>42434.25</v>
      </c>
      <c r="C290" s="21" t="s">
        <v>730</v>
      </c>
      <c r="D290" s="22">
        <f t="shared" si="1"/>
        <v>0.0003672375211</v>
      </c>
      <c r="E290" s="18"/>
    </row>
    <row r="291">
      <c r="A291" s="19" t="s">
        <v>255</v>
      </c>
      <c r="B291" s="20">
        <v>42434.20833333333</v>
      </c>
      <c r="C291" s="21" t="s">
        <v>732</v>
      </c>
      <c r="D291" s="22">
        <f t="shared" si="1"/>
        <v>-0.0006119876325</v>
      </c>
      <c r="E291" s="18"/>
    </row>
    <row r="292">
      <c r="A292" s="19" t="s">
        <v>255</v>
      </c>
      <c r="B292" s="20">
        <v>42434.16666666667</v>
      </c>
      <c r="C292" s="21" t="s">
        <v>733</v>
      </c>
      <c r="D292" s="22">
        <f t="shared" si="1"/>
        <v>0.002671013755</v>
      </c>
      <c r="E292" s="18"/>
    </row>
    <row r="293">
      <c r="A293" s="19" t="s">
        <v>255</v>
      </c>
      <c r="B293" s="20">
        <v>42434.125</v>
      </c>
      <c r="C293" s="21" t="s">
        <v>735</v>
      </c>
      <c r="D293" s="22">
        <f t="shared" si="1"/>
        <v>0.006177948936</v>
      </c>
      <c r="E293" s="18"/>
    </row>
    <row r="294">
      <c r="A294" s="19" t="s">
        <v>255</v>
      </c>
      <c r="B294" s="20">
        <v>42434.08333333333</v>
      </c>
      <c r="C294" s="21" t="s">
        <v>736</v>
      </c>
      <c r="D294" s="22">
        <f t="shared" si="1"/>
        <v>-0.002293494143</v>
      </c>
      <c r="E294" s="18"/>
    </row>
    <row r="295">
      <c r="A295" s="19" t="s">
        <v>255</v>
      </c>
      <c r="B295" s="20">
        <v>42434.04166666667</v>
      </c>
      <c r="C295" s="21" t="s">
        <v>738</v>
      </c>
      <c r="D295" s="22">
        <f t="shared" si="1"/>
        <v>-0.0046938636</v>
      </c>
      <c r="E295" s="18"/>
    </row>
    <row r="296">
      <c r="A296" s="19" t="s">
        <v>255</v>
      </c>
      <c r="B296" s="20">
        <v>42434.0</v>
      </c>
      <c r="C296" s="21" t="s">
        <v>739</v>
      </c>
      <c r="D296" s="22">
        <f t="shared" si="1"/>
        <v>-0.0008087541951</v>
      </c>
      <c r="E296" s="18"/>
    </row>
    <row r="297">
      <c r="A297" s="19" t="s">
        <v>255</v>
      </c>
      <c r="B297" s="20">
        <v>42433.95833333333</v>
      </c>
      <c r="C297" s="21" t="s">
        <v>740</v>
      </c>
      <c r="D297" s="22">
        <f t="shared" si="1"/>
        <v>-0.008489098158</v>
      </c>
      <c r="E297" s="18"/>
    </row>
    <row r="298">
      <c r="A298" s="19" t="s">
        <v>255</v>
      </c>
      <c r="B298" s="20">
        <v>42433.91666666667</v>
      </c>
      <c r="C298" s="21" t="s">
        <v>742</v>
      </c>
      <c r="D298" s="22">
        <f t="shared" si="1"/>
        <v>-0.003733790251</v>
      </c>
    </row>
    <row r="299">
      <c r="A299" s="19" t="s">
        <v>255</v>
      </c>
      <c r="B299" s="20">
        <v>42433.875</v>
      </c>
      <c r="C299" s="21" t="s">
        <v>744</v>
      </c>
      <c r="D299" s="22">
        <f t="shared" si="1"/>
        <v>-0.006103979288</v>
      </c>
    </row>
    <row r="300">
      <c r="A300" s="19" t="s">
        <v>255</v>
      </c>
      <c r="B300" s="20">
        <v>42433.83333333333</v>
      </c>
      <c r="C300" s="21" t="s">
        <v>303</v>
      </c>
      <c r="D300" s="22">
        <f t="shared" si="1"/>
        <v>-0.003697305662</v>
      </c>
    </row>
    <row r="301">
      <c r="A301" s="19" t="s">
        <v>255</v>
      </c>
      <c r="B301" s="20">
        <v>42433.79166666667</v>
      </c>
      <c r="C301" s="21" t="s">
        <v>745</v>
      </c>
      <c r="D301" s="22">
        <f t="shared" si="1"/>
        <v>-0.0009581068543</v>
      </c>
    </row>
    <row r="302">
      <c r="A302" s="19" t="s">
        <v>255</v>
      </c>
      <c r="B302" s="20">
        <v>42433.75</v>
      </c>
      <c r="C302" s="21" t="s">
        <v>747</v>
      </c>
      <c r="D302" s="22">
        <f t="shared" si="1"/>
        <v>-0.004729157567</v>
      </c>
    </row>
    <row r="303">
      <c r="A303" s="19" t="s">
        <v>255</v>
      </c>
      <c r="B303" s="20">
        <v>42433.70833333333</v>
      </c>
      <c r="C303" s="21" t="s">
        <v>749</v>
      </c>
      <c r="D303" s="22">
        <f t="shared" si="1"/>
        <v>-0.00123830178</v>
      </c>
    </row>
    <row r="304">
      <c r="A304" s="19" t="s">
        <v>255</v>
      </c>
      <c r="B304" s="20">
        <v>42433.66666666667</v>
      </c>
      <c r="C304" s="21" t="s">
        <v>750</v>
      </c>
      <c r="D304" s="22">
        <f t="shared" si="1"/>
        <v>0.001977250361</v>
      </c>
    </row>
    <row r="305">
      <c r="A305" s="19" t="s">
        <v>255</v>
      </c>
      <c r="B305" s="20">
        <v>42433.625</v>
      </c>
      <c r="C305" s="21" t="s">
        <v>751</v>
      </c>
      <c r="D305" s="22">
        <f t="shared" si="1"/>
        <v>-0.0007866039378</v>
      </c>
    </row>
    <row r="306">
      <c r="A306" s="19" t="s">
        <v>255</v>
      </c>
      <c r="B306" s="20">
        <v>42433.58333333333</v>
      </c>
      <c r="C306" s="21" t="s">
        <v>754</v>
      </c>
      <c r="D306" s="22">
        <f t="shared" si="1"/>
        <v>-0.0008336013249</v>
      </c>
    </row>
    <row r="307">
      <c r="A307" s="19" t="s">
        <v>255</v>
      </c>
      <c r="B307" s="20">
        <v>42433.54166666667</v>
      </c>
      <c r="C307" s="21" t="s">
        <v>756</v>
      </c>
      <c r="D307" s="22">
        <f t="shared" si="1"/>
        <v>0.004772823111</v>
      </c>
    </row>
    <row r="308">
      <c r="A308" s="19" t="s">
        <v>255</v>
      </c>
      <c r="B308" s="20">
        <v>42433.5</v>
      </c>
      <c r="C308" s="21" t="s">
        <v>757</v>
      </c>
      <c r="D308" s="22">
        <f t="shared" si="1"/>
        <v>-0.002914130809</v>
      </c>
    </row>
    <row r="309">
      <c r="A309" s="19" t="s">
        <v>255</v>
      </c>
      <c r="B309" s="20">
        <v>42433.45833333333</v>
      </c>
      <c r="C309" s="21" t="s">
        <v>483</v>
      </c>
      <c r="D309" s="22">
        <f t="shared" si="1"/>
        <v>-0.0003100220617</v>
      </c>
    </row>
    <row r="310">
      <c r="A310" s="19" t="s">
        <v>255</v>
      </c>
      <c r="B310" s="20">
        <v>42433.41666666667</v>
      </c>
      <c r="C310" s="21" t="s">
        <v>760</v>
      </c>
      <c r="D310" s="22">
        <f t="shared" si="1"/>
        <v>-0.001048592837</v>
      </c>
    </row>
    <row r="311">
      <c r="A311" s="19" t="s">
        <v>255</v>
      </c>
      <c r="B311" s="20">
        <v>42433.375</v>
      </c>
      <c r="C311" s="21" t="s">
        <v>761</v>
      </c>
      <c r="D311" s="22">
        <f t="shared" si="1"/>
        <v>-0.005889774074</v>
      </c>
    </row>
    <row r="312">
      <c r="A312" s="19" t="s">
        <v>255</v>
      </c>
      <c r="B312" s="20">
        <v>42433.33333333333</v>
      </c>
      <c r="C312" s="21" t="s">
        <v>762</v>
      </c>
      <c r="D312" s="22">
        <f t="shared" si="1"/>
        <v>-0.00004735745407</v>
      </c>
    </row>
    <row r="313">
      <c r="A313" s="19" t="s">
        <v>255</v>
      </c>
      <c r="B313" s="20">
        <v>42433.29166666667</v>
      </c>
      <c r="C313" s="21" t="s">
        <v>763</v>
      </c>
      <c r="D313" s="22">
        <f t="shared" si="1"/>
        <v>0.003581810151</v>
      </c>
    </row>
    <row r="314">
      <c r="A314" s="19" t="s">
        <v>255</v>
      </c>
      <c r="B314" s="20">
        <v>42433.25</v>
      </c>
      <c r="C314" s="21" t="s">
        <v>764</v>
      </c>
      <c r="D314" s="22">
        <f t="shared" si="1"/>
        <v>-0.001756927255</v>
      </c>
    </row>
    <row r="315">
      <c r="A315" s="19" t="s">
        <v>255</v>
      </c>
      <c r="B315" s="20">
        <v>42433.20833333333</v>
      </c>
      <c r="C315" s="21" t="s">
        <v>489</v>
      </c>
      <c r="D315" s="22">
        <f t="shared" si="1"/>
        <v>0.0007593735533</v>
      </c>
    </row>
    <row r="316">
      <c r="A316" s="19" t="s">
        <v>255</v>
      </c>
      <c r="B316" s="20">
        <v>42433.16666666667</v>
      </c>
      <c r="C316" s="21" t="s">
        <v>766</v>
      </c>
      <c r="D316" s="22">
        <f t="shared" si="1"/>
        <v>-0.002252707164</v>
      </c>
    </row>
    <row r="317">
      <c r="A317" s="19" t="s">
        <v>255</v>
      </c>
      <c r="B317" s="20">
        <v>42433.125</v>
      </c>
      <c r="C317" s="21" t="s">
        <v>767</v>
      </c>
      <c r="D317" s="22">
        <f t="shared" si="1"/>
        <v>0.001849218166</v>
      </c>
    </row>
    <row r="318">
      <c r="A318" s="19" t="s">
        <v>255</v>
      </c>
      <c r="B318" s="20">
        <v>42433.08333333333</v>
      </c>
      <c r="C318" s="21" t="s">
        <v>768</v>
      </c>
      <c r="D318" s="22">
        <f t="shared" si="1"/>
        <v>0.002256881474</v>
      </c>
    </row>
    <row r="319">
      <c r="A319" s="19" t="s">
        <v>255</v>
      </c>
      <c r="B319" s="20">
        <v>42433.04166666667</v>
      </c>
      <c r="C319" s="21" t="s">
        <v>469</v>
      </c>
      <c r="D319" s="22">
        <f t="shared" si="1"/>
        <v>0.003048928092</v>
      </c>
    </row>
    <row r="320">
      <c r="A320" s="19" t="s">
        <v>255</v>
      </c>
      <c r="B320" s="20">
        <v>42433.0</v>
      </c>
      <c r="C320" s="21" t="s">
        <v>769</v>
      </c>
      <c r="D320" s="22">
        <f t="shared" si="1"/>
        <v>-0.002216159803</v>
      </c>
    </row>
    <row r="321">
      <c r="A321" s="19" t="s">
        <v>255</v>
      </c>
      <c r="B321" s="20">
        <v>42432.95833333333</v>
      </c>
      <c r="C321" s="21" t="s">
        <v>770</v>
      </c>
      <c r="D321" s="22">
        <f t="shared" si="1"/>
        <v>0.0007858172308</v>
      </c>
    </row>
    <row r="322">
      <c r="A322" s="19" t="s">
        <v>255</v>
      </c>
      <c r="B322" s="20">
        <v>42432.91666666667</v>
      </c>
      <c r="C322" s="21" t="s">
        <v>771</v>
      </c>
      <c r="D322" s="22">
        <f t="shared" si="1"/>
        <v>0.004177564233</v>
      </c>
    </row>
    <row r="323">
      <c r="A323" s="19" t="s">
        <v>255</v>
      </c>
      <c r="B323" s="20">
        <v>42432.875</v>
      </c>
      <c r="C323" s="21" t="s">
        <v>772</v>
      </c>
      <c r="D323" s="22">
        <f t="shared" si="1"/>
        <v>0.0001196157942</v>
      </c>
    </row>
    <row r="324">
      <c r="A324" s="19" t="s">
        <v>255</v>
      </c>
      <c r="B324" s="20">
        <v>42432.83333333333</v>
      </c>
      <c r="C324" s="21" t="s">
        <v>773</v>
      </c>
      <c r="D324" s="22">
        <f t="shared" si="1"/>
        <v>-0.005368595946</v>
      </c>
    </row>
    <row r="325">
      <c r="A325" s="19" t="s">
        <v>255</v>
      </c>
      <c r="B325" s="20">
        <v>42432.79166666667</v>
      </c>
      <c r="C325" s="21" t="s">
        <v>774</v>
      </c>
      <c r="D325" s="22">
        <f t="shared" si="1"/>
        <v>-0.0002141455008</v>
      </c>
    </row>
    <row r="326">
      <c r="A326" s="19" t="s">
        <v>255</v>
      </c>
      <c r="B326" s="20">
        <v>42432.75</v>
      </c>
      <c r="C326" s="21" t="s">
        <v>775</v>
      </c>
      <c r="D326" s="22">
        <f t="shared" si="1"/>
        <v>0.001142639622</v>
      </c>
    </row>
    <row r="327">
      <c r="A327" s="19" t="s">
        <v>255</v>
      </c>
      <c r="B327" s="20">
        <v>42432.70833333333</v>
      </c>
      <c r="C327" s="21" t="s">
        <v>776</v>
      </c>
      <c r="D327" s="22">
        <f t="shared" si="1"/>
        <v>-0.003186609436</v>
      </c>
    </row>
    <row r="328">
      <c r="A328" s="19" t="s">
        <v>255</v>
      </c>
      <c r="B328" s="20">
        <v>42432.66666666667</v>
      </c>
      <c r="C328" s="21" t="s">
        <v>778</v>
      </c>
      <c r="D328" s="22">
        <f t="shared" si="1"/>
        <v>-0.001684320799</v>
      </c>
    </row>
    <row r="329">
      <c r="A329" s="19" t="s">
        <v>255</v>
      </c>
      <c r="B329" s="20">
        <v>42432.625</v>
      </c>
      <c r="C329" s="21" t="s">
        <v>781</v>
      </c>
      <c r="D329" s="22">
        <f t="shared" si="1"/>
        <v>-0.002391127928</v>
      </c>
    </row>
    <row r="330">
      <c r="A330" s="19" t="s">
        <v>255</v>
      </c>
      <c r="B330" s="20">
        <v>42432.58333333333</v>
      </c>
      <c r="C330" s="21" t="s">
        <v>782</v>
      </c>
      <c r="D330" s="22">
        <f t="shared" si="1"/>
        <v>0.0004257231445</v>
      </c>
    </row>
    <row r="331">
      <c r="A331" s="19" t="s">
        <v>255</v>
      </c>
      <c r="B331" s="20">
        <v>42432.54166666667</v>
      </c>
      <c r="C331" s="21" t="s">
        <v>784</v>
      </c>
      <c r="D331" s="22">
        <f t="shared" si="1"/>
        <v>0.003388588686</v>
      </c>
    </row>
    <row r="332">
      <c r="A332" s="19" t="s">
        <v>255</v>
      </c>
      <c r="B332" s="20">
        <v>42432.5</v>
      </c>
      <c r="C332" s="21" t="s">
        <v>786</v>
      </c>
      <c r="D332" s="22">
        <f t="shared" si="1"/>
        <v>-0.002773335111</v>
      </c>
    </row>
    <row r="333">
      <c r="A333" s="19" t="s">
        <v>255</v>
      </c>
      <c r="B333" s="20">
        <v>42432.45833333333</v>
      </c>
      <c r="C333" s="21" t="s">
        <v>787</v>
      </c>
      <c r="D333" s="22">
        <f t="shared" si="1"/>
        <v>0.001231643926</v>
      </c>
    </row>
    <row r="334">
      <c r="A334" s="19" t="s">
        <v>255</v>
      </c>
      <c r="B334" s="20">
        <v>42432.41666666667</v>
      </c>
      <c r="C334" s="21" t="s">
        <v>788</v>
      </c>
      <c r="D334" s="22">
        <f t="shared" si="1"/>
        <v>0.000213323221</v>
      </c>
    </row>
    <row r="335">
      <c r="A335" s="19" t="s">
        <v>255</v>
      </c>
      <c r="B335" s="20">
        <v>42432.375</v>
      </c>
      <c r="C335" s="21" t="s">
        <v>789</v>
      </c>
      <c r="D335" s="22">
        <f t="shared" si="1"/>
        <v>0.001233425997</v>
      </c>
    </row>
    <row r="336">
      <c r="A336" s="19" t="s">
        <v>255</v>
      </c>
      <c r="B336" s="20">
        <v>42432.33333333333</v>
      </c>
      <c r="C336" s="21" t="s">
        <v>790</v>
      </c>
      <c r="D336" s="22">
        <f t="shared" si="1"/>
        <v>0.007911018931</v>
      </c>
    </row>
    <row r="337">
      <c r="A337" s="19" t="s">
        <v>255</v>
      </c>
      <c r="B337" s="20">
        <v>42432.29166666667</v>
      </c>
      <c r="C337" s="21" t="s">
        <v>791</v>
      </c>
      <c r="D337" s="22">
        <f t="shared" si="1"/>
        <v>0.002347194026</v>
      </c>
    </row>
    <row r="338">
      <c r="A338" s="19" t="s">
        <v>255</v>
      </c>
      <c r="B338" s="20">
        <v>42432.25</v>
      </c>
      <c r="C338" s="21" t="s">
        <v>792</v>
      </c>
      <c r="D338" s="22">
        <f t="shared" si="1"/>
        <v>-0.006358181856</v>
      </c>
    </row>
    <row r="339">
      <c r="A339" s="19" t="s">
        <v>255</v>
      </c>
      <c r="B339" s="20">
        <v>42432.20833333333</v>
      </c>
      <c r="C339" s="21" t="s">
        <v>754</v>
      </c>
      <c r="D339" s="22">
        <f t="shared" si="1"/>
        <v>-0.001047843681</v>
      </c>
    </row>
    <row r="340">
      <c r="A340" s="19" t="s">
        <v>255</v>
      </c>
      <c r="B340" s="20">
        <v>42432.16666666667</v>
      </c>
      <c r="C340" s="21" t="s">
        <v>794</v>
      </c>
      <c r="D340" s="22">
        <f t="shared" si="1"/>
        <v>-0.00541221916</v>
      </c>
    </row>
    <row r="341">
      <c r="A341" s="19" t="s">
        <v>255</v>
      </c>
      <c r="B341" s="20">
        <v>42432.125</v>
      </c>
      <c r="C341" s="21" t="s">
        <v>796</v>
      </c>
      <c r="D341" s="22">
        <f t="shared" si="1"/>
        <v>0.004888708773</v>
      </c>
    </row>
    <row r="342">
      <c r="A342" s="19" t="s">
        <v>255</v>
      </c>
      <c r="B342" s="20">
        <v>42432.08333333333</v>
      </c>
      <c r="C342" s="21" t="s">
        <v>798</v>
      </c>
      <c r="D342" s="22">
        <f t="shared" si="1"/>
        <v>0.001356933064</v>
      </c>
    </row>
    <row r="343">
      <c r="A343" s="19" t="s">
        <v>255</v>
      </c>
      <c r="B343" s="20">
        <v>42432.04166666667</v>
      </c>
      <c r="C343" s="21" t="s">
        <v>771</v>
      </c>
      <c r="D343" s="22">
        <f t="shared" si="1"/>
        <v>-0.005511488271</v>
      </c>
    </row>
    <row r="344">
      <c r="A344" s="19" t="s">
        <v>255</v>
      </c>
      <c r="B344" s="20">
        <v>42432.0</v>
      </c>
      <c r="C344" s="21" t="s">
        <v>800</v>
      </c>
      <c r="D344" s="22">
        <f t="shared" si="1"/>
        <v>-0.006799856205</v>
      </c>
    </row>
    <row r="345">
      <c r="A345" s="19" t="s">
        <v>255</v>
      </c>
      <c r="B345" s="20">
        <v>42431.95833333333</v>
      </c>
      <c r="C345" s="21" t="s">
        <v>801</v>
      </c>
      <c r="D345" s="22">
        <f t="shared" si="1"/>
        <v>-0.00666043738</v>
      </c>
    </row>
    <row r="346">
      <c r="A346" s="19" t="s">
        <v>255</v>
      </c>
      <c r="B346" s="20">
        <v>42431.91666666667</v>
      </c>
      <c r="C346" s="21" t="s">
        <v>802</v>
      </c>
      <c r="D346" s="22">
        <f t="shared" si="1"/>
        <v>-0.002334704086</v>
      </c>
    </row>
    <row r="347">
      <c r="A347" s="19" t="s">
        <v>255</v>
      </c>
      <c r="B347" s="20">
        <v>42431.875</v>
      </c>
      <c r="C347" s="21" t="s">
        <v>803</v>
      </c>
      <c r="D347" s="22">
        <f t="shared" si="1"/>
        <v>-0.0008624608639</v>
      </c>
    </row>
    <row r="348">
      <c r="A348" s="19" t="s">
        <v>255</v>
      </c>
      <c r="B348" s="20">
        <v>42431.83333333333</v>
      </c>
      <c r="C348" s="21" t="s">
        <v>804</v>
      </c>
      <c r="D348" s="22">
        <f t="shared" si="1"/>
        <v>0.00004660049397</v>
      </c>
    </row>
    <row r="349">
      <c r="A349" s="19" t="s">
        <v>255</v>
      </c>
      <c r="B349" s="20">
        <v>42431.79166666667</v>
      </c>
      <c r="C349" s="21" t="s">
        <v>805</v>
      </c>
      <c r="D349" s="22">
        <f t="shared" si="1"/>
        <v>0.0005360618231</v>
      </c>
    </row>
    <row r="350">
      <c r="A350" s="19" t="s">
        <v>255</v>
      </c>
      <c r="B350" s="20">
        <v>42431.75</v>
      </c>
      <c r="C350" s="21" t="s">
        <v>806</v>
      </c>
      <c r="D350" s="22">
        <f t="shared" si="1"/>
        <v>-0.001746969453</v>
      </c>
    </row>
    <row r="351">
      <c r="A351" s="19" t="s">
        <v>255</v>
      </c>
      <c r="B351" s="20">
        <v>42431.70833333333</v>
      </c>
      <c r="C351" s="21" t="s">
        <v>807</v>
      </c>
      <c r="D351" s="22">
        <f t="shared" si="1"/>
        <v>-0.0001396258031</v>
      </c>
    </row>
    <row r="352">
      <c r="A352" s="19" t="s">
        <v>255</v>
      </c>
      <c r="B352" s="20">
        <v>42431.66666666667</v>
      </c>
      <c r="C352" s="21" t="s">
        <v>808</v>
      </c>
      <c r="D352" s="22">
        <f t="shared" si="1"/>
        <v>0.002259677385</v>
      </c>
    </row>
    <row r="353">
      <c r="A353" s="19" t="s">
        <v>255</v>
      </c>
      <c r="B353" s="20">
        <v>42431.625</v>
      </c>
      <c r="C353" s="21" t="s">
        <v>810</v>
      </c>
      <c r="D353" s="22">
        <f t="shared" si="1"/>
        <v>0.002545332793</v>
      </c>
    </row>
    <row r="354">
      <c r="A354" s="19" t="s">
        <v>255</v>
      </c>
      <c r="B354" s="20">
        <v>42431.58333333333</v>
      </c>
      <c r="C354" s="21" t="s">
        <v>812</v>
      </c>
      <c r="D354" s="22">
        <f t="shared" si="1"/>
        <v>-0.008961572026</v>
      </c>
    </row>
    <row r="355">
      <c r="A355" s="19" t="s">
        <v>255</v>
      </c>
      <c r="B355" s="20">
        <v>42431.54166666667</v>
      </c>
      <c r="C355" s="21" t="s">
        <v>814</v>
      </c>
      <c r="D355" s="22">
        <f t="shared" si="1"/>
        <v>0.0001158708273</v>
      </c>
    </row>
    <row r="356">
      <c r="A356" s="19" t="s">
        <v>255</v>
      </c>
      <c r="B356" s="20">
        <v>42431.5</v>
      </c>
      <c r="C356" s="21" t="s">
        <v>815</v>
      </c>
      <c r="D356" s="22">
        <f t="shared" si="1"/>
        <v>-0.002638523958</v>
      </c>
    </row>
    <row r="357">
      <c r="A357" s="19" t="s">
        <v>255</v>
      </c>
      <c r="B357" s="20">
        <v>42431.45833333333</v>
      </c>
      <c r="C357" s="21" t="s">
        <v>816</v>
      </c>
      <c r="D357" s="22">
        <f t="shared" si="1"/>
        <v>-0.001662856338</v>
      </c>
    </row>
    <row r="358">
      <c r="A358" s="19" t="s">
        <v>255</v>
      </c>
      <c r="B358" s="20">
        <v>42431.41666666667</v>
      </c>
      <c r="C358" s="21" t="s">
        <v>817</v>
      </c>
      <c r="D358" s="22">
        <f t="shared" si="1"/>
        <v>0.004208682561</v>
      </c>
    </row>
    <row r="359">
      <c r="A359" s="19" t="s">
        <v>255</v>
      </c>
      <c r="B359" s="20">
        <v>42431.375</v>
      </c>
      <c r="C359" s="21" t="s">
        <v>818</v>
      </c>
      <c r="D359" s="22">
        <f t="shared" si="1"/>
        <v>-0.003123520315</v>
      </c>
    </row>
    <row r="360">
      <c r="A360" s="19" t="s">
        <v>255</v>
      </c>
      <c r="B360" s="20">
        <v>42431.33333333333</v>
      </c>
      <c r="C360" s="21" t="s">
        <v>819</v>
      </c>
      <c r="D360" s="22">
        <f t="shared" si="1"/>
        <v>-0.002468766756</v>
      </c>
    </row>
    <row r="361">
      <c r="A361" s="19" t="s">
        <v>255</v>
      </c>
      <c r="B361" s="20">
        <v>42431.29166666667</v>
      </c>
      <c r="C361" s="21" t="s">
        <v>820</v>
      </c>
      <c r="D361" s="22">
        <f t="shared" si="1"/>
        <v>0.003555107858</v>
      </c>
    </row>
    <row r="362">
      <c r="A362" s="19" t="s">
        <v>255</v>
      </c>
      <c r="B362" s="20">
        <v>42431.25</v>
      </c>
      <c r="C362" s="21" t="s">
        <v>821</v>
      </c>
      <c r="D362" s="22">
        <f t="shared" si="1"/>
        <v>-0.004890774969</v>
      </c>
    </row>
    <row r="363">
      <c r="A363" s="19" t="s">
        <v>255</v>
      </c>
      <c r="B363" s="20">
        <v>42431.20833333333</v>
      </c>
      <c r="C363" s="21" t="s">
        <v>822</v>
      </c>
      <c r="D363" s="22">
        <f t="shared" si="1"/>
        <v>0.0008057925405</v>
      </c>
    </row>
    <row r="364">
      <c r="A364" s="19" t="s">
        <v>255</v>
      </c>
      <c r="B364" s="20">
        <v>42431.16666666667</v>
      </c>
      <c r="C364" s="21" t="s">
        <v>823</v>
      </c>
      <c r="D364" s="22">
        <f t="shared" si="1"/>
        <v>-0.001334960034</v>
      </c>
    </row>
    <row r="365">
      <c r="A365" s="19" t="s">
        <v>255</v>
      </c>
      <c r="B365" s="20">
        <v>42431.125</v>
      </c>
      <c r="C365" s="21" t="s">
        <v>824</v>
      </c>
      <c r="D365" s="22">
        <f t="shared" si="1"/>
        <v>0.002556397565</v>
      </c>
    </row>
    <row r="366">
      <c r="A366" s="19" t="s">
        <v>255</v>
      </c>
      <c r="B366" s="20">
        <v>42431.08333333333</v>
      </c>
      <c r="C366" s="21" t="s">
        <v>825</v>
      </c>
      <c r="D366" s="22">
        <f t="shared" si="1"/>
        <v>-0.003108273958</v>
      </c>
    </row>
    <row r="367">
      <c r="A367" s="19" t="s">
        <v>255</v>
      </c>
      <c r="B367" s="20">
        <v>42431.04166666667</v>
      </c>
      <c r="C367" s="21" t="s">
        <v>826</v>
      </c>
      <c r="D367" s="22">
        <f t="shared" si="1"/>
        <v>0.002485845777</v>
      </c>
    </row>
    <row r="368">
      <c r="A368" s="19" t="s">
        <v>255</v>
      </c>
      <c r="B368" s="20">
        <v>42431.0</v>
      </c>
      <c r="C368" s="21" t="s">
        <v>828</v>
      </c>
      <c r="D368" s="22">
        <f t="shared" si="1"/>
        <v>0.002907985155</v>
      </c>
    </row>
    <row r="369">
      <c r="A369" s="19" t="s">
        <v>255</v>
      </c>
      <c r="B369" s="20">
        <v>42430.95833333333</v>
      </c>
      <c r="C369" s="21" t="s">
        <v>829</v>
      </c>
      <c r="D369" s="22">
        <f t="shared" si="1"/>
        <v>0.0003005120285</v>
      </c>
    </row>
    <row r="370">
      <c r="A370" s="19" t="s">
        <v>255</v>
      </c>
      <c r="B370" s="20">
        <v>42430.91666666667</v>
      </c>
      <c r="C370" s="21" t="s">
        <v>832</v>
      </c>
      <c r="D370" s="22">
        <f t="shared" si="1"/>
        <v>0.001318696764</v>
      </c>
    </row>
    <row r="371">
      <c r="A371" s="19" t="s">
        <v>255</v>
      </c>
      <c r="B371" s="20">
        <v>42430.875</v>
      </c>
      <c r="C371" s="21" t="s">
        <v>833</v>
      </c>
      <c r="D371" s="22">
        <f t="shared" si="1"/>
        <v>-0.001388053709</v>
      </c>
    </row>
    <row r="372">
      <c r="A372" s="19" t="s">
        <v>255</v>
      </c>
      <c r="B372" s="20">
        <v>42430.83333333333</v>
      </c>
      <c r="C372" s="21" t="s">
        <v>834</v>
      </c>
      <c r="D372" s="22">
        <f t="shared" si="1"/>
        <v>-0.001132149703</v>
      </c>
    </row>
    <row r="373">
      <c r="A373" s="19" t="s">
        <v>255</v>
      </c>
      <c r="B373" s="20">
        <v>42430.79166666667</v>
      </c>
      <c r="C373" s="21" t="s">
        <v>835</v>
      </c>
      <c r="D373" s="22">
        <f t="shared" si="1"/>
        <v>0.001455856613</v>
      </c>
    </row>
    <row r="374">
      <c r="A374" s="19" t="s">
        <v>255</v>
      </c>
      <c r="B374" s="20">
        <v>42430.75</v>
      </c>
      <c r="C374" s="21" t="s">
        <v>836</v>
      </c>
      <c r="D374" s="22">
        <f t="shared" si="1"/>
        <v>-0.00210222428</v>
      </c>
    </row>
    <row r="375">
      <c r="A375" s="19" t="s">
        <v>255</v>
      </c>
      <c r="B375" s="20">
        <v>42430.70833333333</v>
      </c>
      <c r="C375" s="21" t="s">
        <v>837</v>
      </c>
      <c r="D375" s="22">
        <f t="shared" si="1"/>
        <v>-0.0001384530185</v>
      </c>
    </row>
    <row r="376">
      <c r="A376" s="19" t="s">
        <v>255</v>
      </c>
      <c r="B376" s="20">
        <v>42430.66666666667</v>
      </c>
      <c r="C376" s="21" t="s">
        <v>839</v>
      </c>
      <c r="D376" s="22">
        <f t="shared" si="1"/>
        <v>-0.00218962207</v>
      </c>
    </row>
    <row r="377">
      <c r="A377" s="19" t="s">
        <v>255</v>
      </c>
      <c r="B377" s="20">
        <v>42430.625</v>
      </c>
      <c r="C377" s="21" t="s">
        <v>840</v>
      </c>
      <c r="D377" s="22">
        <f t="shared" si="1"/>
        <v>-0.002161864645</v>
      </c>
    </row>
    <row r="378">
      <c r="A378" s="19" t="s">
        <v>255</v>
      </c>
      <c r="B378" s="20">
        <v>42430.58333333333</v>
      </c>
      <c r="C378" s="21" t="s">
        <v>841</v>
      </c>
      <c r="D378" s="22">
        <f t="shared" si="1"/>
        <v>0.001057349828</v>
      </c>
    </row>
    <row r="379">
      <c r="A379" s="19" t="s">
        <v>255</v>
      </c>
      <c r="B379" s="20">
        <v>42430.54166666667</v>
      </c>
      <c r="C379" s="21" t="s">
        <v>842</v>
      </c>
      <c r="D379" s="22">
        <f t="shared" si="1"/>
        <v>0.000552104914</v>
      </c>
    </row>
    <row r="380">
      <c r="A380" s="19" t="s">
        <v>255</v>
      </c>
      <c r="B380" s="20">
        <v>42430.5</v>
      </c>
      <c r="C380" s="21" t="s">
        <v>843</v>
      </c>
      <c r="D380" s="22">
        <f t="shared" si="1"/>
        <v>-0.002734533789</v>
      </c>
    </row>
    <row r="381">
      <c r="A381" s="19" t="s">
        <v>255</v>
      </c>
      <c r="B381" s="20">
        <v>42430.45833333333</v>
      </c>
      <c r="C381" s="21" t="s">
        <v>844</v>
      </c>
      <c r="D381" s="22">
        <f t="shared" si="1"/>
        <v>0.002389432498</v>
      </c>
    </row>
    <row r="382">
      <c r="A382" s="19" t="s">
        <v>255</v>
      </c>
      <c r="B382" s="20">
        <v>42430.41666666667</v>
      </c>
      <c r="C382" s="21" t="s">
        <v>845</v>
      </c>
      <c r="D382" s="22">
        <f t="shared" si="1"/>
        <v>0.005096580649</v>
      </c>
    </row>
    <row r="383">
      <c r="A383" s="19" t="s">
        <v>255</v>
      </c>
      <c r="B383" s="20">
        <v>42430.375</v>
      </c>
      <c r="C383" s="21" t="s">
        <v>846</v>
      </c>
      <c r="D383" s="22">
        <f t="shared" si="1"/>
        <v>0.001573418808</v>
      </c>
    </row>
    <row r="384">
      <c r="A384" s="19" t="s">
        <v>255</v>
      </c>
      <c r="B384" s="20">
        <v>42430.33333333333</v>
      </c>
      <c r="C384" s="21" t="s">
        <v>847</v>
      </c>
      <c r="D384" s="22">
        <f t="shared" si="1"/>
        <v>-0.01020616847</v>
      </c>
    </row>
    <row r="385">
      <c r="A385" s="19" t="s">
        <v>255</v>
      </c>
      <c r="B385" s="20">
        <v>42430.29166666667</v>
      </c>
      <c r="C385" s="21" t="s">
        <v>848</v>
      </c>
      <c r="D385" s="22">
        <f t="shared" si="1"/>
        <v>0.0002063155489</v>
      </c>
    </row>
    <row r="386">
      <c r="A386" s="19" t="s">
        <v>255</v>
      </c>
      <c r="B386" s="20">
        <v>42430.25</v>
      </c>
      <c r="C386" s="21" t="s">
        <v>849</v>
      </c>
      <c r="D386" s="22">
        <f t="shared" si="1"/>
        <v>0.001238787982</v>
      </c>
    </row>
    <row r="387">
      <c r="A387" s="19" t="s">
        <v>255</v>
      </c>
      <c r="B387" s="20">
        <v>42430.20833333333</v>
      </c>
      <c r="C387" s="21" t="s">
        <v>850</v>
      </c>
      <c r="D387" s="22">
        <f t="shared" si="1"/>
        <v>-0.001582623586</v>
      </c>
    </row>
    <row r="388">
      <c r="A388" s="19" t="s">
        <v>255</v>
      </c>
      <c r="B388" s="20">
        <v>42430.16666666667</v>
      </c>
      <c r="C388" s="21" t="s">
        <v>851</v>
      </c>
      <c r="D388" s="22">
        <f t="shared" si="1"/>
        <v>0.0002062871754</v>
      </c>
    </row>
    <row r="389">
      <c r="A389" s="19" t="s">
        <v>255</v>
      </c>
      <c r="B389" s="20">
        <v>42430.125</v>
      </c>
      <c r="C389" s="21" t="s">
        <v>852</v>
      </c>
      <c r="D389" s="22">
        <f t="shared" si="1"/>
        <v>-0.001969451251</v>
      </c>
    </row>
    <row r="390">
      <c r="A390" s="19" t="s">
        <v>255</v>
      </c>
      <c r="B390" s="20">
        <v>42430.08333333333</v>
      </c>
      <c r="C390" s="21" t="s">
        <v>853</v>
      </c>
      <c r="D390" s="22">
        <f t="shared" si="1"/>
        <v>-0.002011245364</v>
      </c>
    </row>
    <row r="391">
      <c r="A391" s="19" t="s">
        <v>255</v>
      </c>
      <c r="B391" s="20">
        <v>42430.04166666667</v>
      </c>
      <c r="C391" s="21" t="s">
        <v>854</v>
      </c>
      <c r="D391" s="22">
        <f t="shared" si="1"/>
        <v>0.003430692018</v>
      </c>
    </row>
    <row r="392">
      <c r="A392" s="19" t="s">
        <v>255</v>
      </c>
      <c r="B392" s="20">
        <v>42430.0</v>
      </c>
      <c r="C392" s="21" t="s">
        <v>856</v>
      </c>
      <c r="D392" s="22">
        <f t="shared" si="1"/>
        <v>-0.0006870806216</v>
      </c>
    </row>
    <row r="393">
      <c r="A393" s="19" t="s">
        <v>255</v>
      </c>
      <c r="B393" s="20">
        <v>42429.95833333333</v>
      </c>
      <c r="C393" s="21" t="s">
        <v>857</v>
      </c>
      <c r="D393" s="22">
        <f t="shared" si="1"/>
        <v>0.004842513336</v>
      </c>
    </row>
    <row r="394">
      <c r="A394" s="19" t="s">
        <v>255</v>
      </c>
      <c r="B394" s="20">
        <v>42429.91666666667</v>
      </c>
      <c r="C394" s="21" t="s">
        <v>858</v>
      </c>
      <c r="D394" s="22">
        <f t="shared" si="1"/>
        <v>-0.001769891625</v>
      </c>
    </row>
    <row r="395">
      <c r="A395" s="19" t="s">
        <v>255</v>
      </c>
      <c r="B395" s="20">
        <v>42429.875</v>
      </c>
      <c r="C395" s="21" t="s">
        <v>859</v>
      </c>
      <c r="D395" s="22">
        <f t="shared" si="1"/>
        <v>-0.0004592000815</v>
      </c>
    </row>
    <row r="396">
      <c r="A396" s="19" t="s">
        <v>255</v>
      </c>
      <c r="B396" s="20">
        <v>42429.83333333333</v>
      </c>
      <c r="C396" s="21" t="s">
        <v>850</v>
      </c>
      <c r="D396" s="22">
        <f t="shared" si="1"/>
        <v>-0.001399259309</v>
      </c>
    </row>
    <row r="397">
      <c r="A397" s="19" t="s">
        <v>255</v>
      </c>
      <c r="B397" s="20">
        <v>42429.79166666667</v>
      </c>
      <c r="C397" s="21" t="s">
        <v>860</v>
      </c>
      <c r="D397" s="22">
        <f t="shared" si="1"/>
        <v>-0.001191267237</v>
      </c>
    </row>
    <row r="398">
      <c r="A398" s="19" t="s">
        <v>255</v>
      </c>
      <c r="B398" s="20">
        <v>42429.75</v>
      </c>
      <c r="C398" s="21" t="s">
        <v>861</v>
      </c>
      <c r="D398" s="22">
        <f t="shared" si="1"/>
        <v>-0.0005951018715</v>
      </c>
    </row>
    <row r="399">
      <c r="A399" s="19" t="s">
        <v>255</v>
      </c>
      <c r="B399" s="20">
        <v>42429.70833333333</v>
      </c>
      <c r="C399" s="21" t="s">
        <v>862</v>
      </c>
      <c r="D399" s="22">
        <f t="shared" si="1"/>
        <v>0.001442588666</v>
      </c>
    </row>
    <row r="400">
      <c r="A400" s="19" t="s">
        <v>255</v>
      </c>
      <c r="B400" s="20">
        <v>42429.66666666667</v>
      </c>
      <c r="C400" s="21" t="s">
        <v>863</v>
      </c>
      <c r="D400" s="22">
        <f t="shared" si="1"/>
        <v>-0.003134404342</v>
      </c>
    </row>
    <row r="401">
      <c r="A401" s="19" t="s">
        <v>255</v>
      </c>
      <c r="B401" s="20">
        <v>42429.625</v>
      </c>
      <c r="C401" s="21" t="s">
        <v>864</v>
      </c>
      <c r="D401" s="22">
        <f t="shared" si="1"/>
        <v>0.00340941924</v>
      </c>
    </row>
    <row r="402">
      <c r="A402" s="19" t="s">
        <v>255</v>
      </c>
      <c r="B402" s="20">
        <v>42429.58333333333</v>
      </c>
      <c r="C402" s="21" t="s">
        <v>865</v>
      </c>
      <c r="D402" s="22">
        <f t="shared" si="1"/>
        <v>-0.0004812264492</v>
      </c>
    </row>
    <row r="403">
      <c r="A403" s="19" t="s">
        <v>255</v>
      </c>
      <c r="B403" s="20">
        <v>42429.54166666667</v>
      </c>
      <c r="C403" s="21" t="s">
        <v>866</v>
      </c>
      <c r="D403" s="22">
        <f t="shared" si="1"/>
        <v>0.001582042999</v>
      </c>
    </row>
    <row r="404">
      <c r="A404" s="19" t="s">
        <v>255</v>
      </c>
      <c r="B404" s="20">
        <v>42429.5</v>
      </c>
      <c r="C404" s="21" t="s">
        <v>867</v>
      </c>
      <c r="D404" s="22">
        <f t="shared" si="1"/>
        <v>-0.01188412842</v>
      </c>
    </row>
    <row r="405">
      <c r="A405" s="19" t="s">
        <v>255</v>
      </c>
      <c r="B405" s="20">
        <v>42429.45833333333</v>
      </c>
      <c r="C405" s="21" t="s">
        <v>868</v>
      </c>
      <c r="D405" s="22">
        <f t="shared" si="1"/>
        <v>0.006688835968</v>
      </c>
    </row>
    <row r="406">
      <c r="A406" s="19" t="s">
        <v>255</v>
      </c>
      <c r="B406" s="20">
        <v>42429.41666666667</v>
      </c>
      <c r="C406" s="21" t="s">
        <v>869</v>
      </c>
      <c r="D406" s="22">
        <f t="shared" si="1"/>
        <v>0.00114202196</v>
      </c>
    </row>
    <row r="407">
      <c r="A407" s="19" t="s">
        <v>255</v>
      </c>
      <c r="B407" s="20">
        <v>42429.375</v>
      </c>
      <c r="C407" s="21" t="s">
        <v>871</v>
      </c>
      <c r="D407" s="22">
        <f t="shared" si="1"/>
        <v>0.00540801978</v>
      </c>
    </row>
    <row r="408">
      <c r="A408" s="19" t="s">
        <v>255</v>
      </c>
      <c r="B408" s="20">
        <v>42429.33333333333</v>
      </c>
      <c r="C408" s="21" t="s">
        <v>872</v>
      </c>
      <c r="D408" s="22">
        <f t="shared" si="1"/>
        <v>-0.005796453597</v>
      </c>
    </row>
    <row r="409">
      <c r="A409" s="19" t="s">
        <v>255</v>
      </c>
      <c r="B409" s="20">
        <v>42429.29166666667</v>
      </c>
      <c r="C409" s="21" t="s">
        <v>873</v>
      </c>
      <c r="D409" s="22">
        <f t="shared" si="1"/>
        <v>0.000616994798</v>
      </c>
    </row>
    <row r="410">
      <c r="A410" s="19" t="s">
        <v>255</v>
      </c>
      <c r="B410" s="20">
        <v>42429.25</v>
      </c>
      <c r="C410" s="21" t="s">
        <v>874</v>
      </c>
      <c r="D410" s="22">
        <f t="shared" si="1"/>
        <v>0.0005030181193</v>
      </c>
    </row>
    <row r="411">
      <c r="A411" s="19" t="s">
        <v>255</v>
      </c>
      <c r="B411" s="20">
        <v>42429.20833333333</v>
      </c>
      <c r="C411" s="21" t="s">
        <v>875</v>
      </c>
      <c r="D411" s="22">
        <f t="shared" si="1"/>
        <v>-0.003401868599</v>
      </c>
    </row>
    <row r="412">
      <c r="A412" s="19" t="s">
        <v>255</v>
      </c>
      <c r="B412" s="20">
        <v>42429.16666666667</v>
      </c>
      <c r="C412" s="21" t="s">
        <v>876</v>
      </c>
      <c r="D412" s="22">
        <f t="shared" si="1"/>
        <v>0.00104900696</v>
      </c>
    </row>
    <row r="413">
      <c r="A413" s="19" t="s">
        <v>255</v>
      </c>
      <c r="B413" s="20">
        <v>42429.125</v>
      </c>
      <c r="C413" s="21" t="s">
        <v>877</v>
      </c>
      <c r="D413" s="22">
        <f t="shared" si="1"/>
        <v>0.002901897408</v>
      </c>
    </row>
    <row r="414">
      <c r="A414" s="19" t="s">
        <v>255</v>
      </c>
      <c r="B414" s="20">
        <v>42429.08333333333</v>
      </c>
      <c r="C414" s="21" t="s">
        <v>878</v>
      </c>
      <c r="D414" s="22">
        <f t="shared" si="1"/>
        <v>0.009865210566</v>
      </c>
    </row>
    <row r="415">
      <c r="A415" s="19" t="s">
        <v>255</v>
      </c>
      <c r="B415" s="20">
        <v>42429.04166666667</v>
      </c>
      <c r="C415" s="21" t="s">
        <v>879</v>
      </c>
      <c r="D415" s="22">
        <f t="shared" si="1"/>
        <v>-0.002054645027</v>
      </c>
    </row>
    <row r="416">
      <c r="A416" s="19" t="s">
        <v>255</v>
      </c>
      <c r="B416" s="20">
        <v>42429.0</v>
      </c>
      <c r="C416" s="21" t="s">
        <v>880</v>
      </c>
      <c r="D416" s="22">
        <f t="shared" si="1"/>
        <v>0.001315410101</v>
      </c>
    </row>
    <row r="417">
      <c r="A417" s="19" t="s">
        <v>255</v>
      </c>
      <c r="B417" s="20">
        <v>42428.95833333333</v>
      </c>
      <c r="C417" s="21" t="s">
        <v>881</v>
      </c>
      <c r="D417" s="22">
        <f t="shared" si="1"/>
        <v>-0.00126928464</v>
      </c>
    </row>
    <row r="418">
      <c r="A418" s="19" t="s">
        <v>255</v>
      </c>
      <c r="B418" s="20">
        <v>42428.91666666667</v>
      </c>
      <c r="C418" s="21" t="s">
        <v>882</v>
      </c>
      <c r="D418" s="22">
        <f t="shared" si="1"/>
        <v>-0.0002997774751</v>
      </c>
    </row>
    <row r="419">
      <c r="A419" s="19" t="s">
        <v>255</v>
      </c>
      <c r="B419" s="20">
        <v>42428.875</v>
      </c>
      <c r="C419" s="21" t="s">
        <v>883</v>
      </c>
      <c r="D419" s="22">
        <f t="shared" si="1"/>
        <v>-0.001060030057</v>
      </c>
    </row>
    <row r="420">
      <c r="A420" s="19" t="s">
        <v>255</v>
      </c>
      <c r="B420" s="20">
        <v>42428.83333333333</v>
      </c>
      <c r="C420" s="21" t="s">
        <v>823</v>
      </c>
      <c r="D420" s="22">
        <f t="shared" si="1"/>
        <v>0.0006911964886</v>
      </c>
    </row>
    <row r="421">
      <c r="A421" s="19" t="s">
        <v>255</v>
      </c>
      <c r="B421" s="20">
        <v>42428.79166666667</v>
      </c>
      <c r="C421" s="21" t="s">
        <v>884</v>
      </c>
      <c r="D421" s="22">
        <f t="shared" si="1"/>
        <v>-0.0003456579634</v>
      </c>
    </row>
    <row r="422">
      <c r="A422" s="19" t="s">
        <v>255</v>
      </c>
      <c r="B422" s="20">
        <v>42428.75</v>
      </c>
      <c r="C422" s="21" t="s">
        <v>886</v>
      </c>
      <c r="D422" s="22">
        <f t="shared" si="1"/>
        <v>0</v>
      </c>
    </row>
    <row r="423">
      <c r="A423" s="19" t="s">
        <v>255</v>
      </c>
      <c r="B423" s="20">
        <v>42428.70833333333</v>
      </c>
      <c r="C423" s="21" t="s">
        <v>886</v>
      </c>
      <c r="D423" s="22">
        <f t="shared" si="1"/>
        <v>-0.0002303722826</v>
      </c>
    </row>
    <row r="424">
      <c r="A424" s="19" t="s">
        <v>255</v>
      </c>
      <c r="B424" s="20">
        <v>42428.66666666667</v>
      </c>
      <c r="C424" s="21" t="s">
        <v>887</v>
      </c>
      <c r="D424" s="22">
        <f t="shared" si="1"/>
        <v>-0.0006447601946</v>
      </c>
    </row>
    <row r="425">
      <c r="A425" s="19" t="s">
        <v>255</v>
      </c>
      <c r="B425" s="20">
        <v>42428.625</v>
      </c>
      <c r="C425" s="21" t="s">
        <v>888</v>
      </c>
      <c r="D425" s="22">
        <f t="shared" si="1"/>
        <v>0.01281162909</v>
      </c>
    </row>
    <row r="426">
      <c r="A426" s="19" t="s">
        <v>255</v>
      </c>
      <c r="B426" s="20">
        <v>42428.58333333333</v>
      </c>
      <c r="C426" s="21" t="s">
        <v>890</v>
      </c>
      <c r="D426" s="22">
        <f t="shared" si="1"/>
        <v>0.002147426249</v>
      </c>
    </row>
    <row r="427">
      <c r="A427" s="19" t="s">
        <v>255</v>
      </c>
      <c r="B427" s="20">
        <v>42428.54166666667</v>
      </c>
      <c r="C427" s="21" t="s">
        <v>891</v>
      </c>
      <c r="D427" s="22">
        <f t="shared" si="1"/>
        <v>0.005694282454</v>
      </c>
    </row>
    <row r="428">
      <c r="A428" s="19" t="s">
        <v>255</v>
      </c>
      <c r="B428" s="20">
        <v>42428.5</v>
      </c>
      <c r="C428" s="21" t="s">
        <v>892</v>
      </c>
      <c r="D428" s="22">
        <f t="shared" si="1"/>
        <v>0.0009404463111</v>
      </c>
    </row>
    <row r="429">
      <c r="A429" s="19" t="s">
        <v>255</v>
      </c>
      <c r="B429" s="20">
        <v>42428.45833333333</v>
      </c>
      <c r="C429" s="21" t="s">
        <v>893</v>
      </c>
      <c r="D429" s="22">
        <f t="shared" si="1"/>
        <v>-0.002490251722</v>
      </c>
    </row>
    <row r="430">
      <c r="A430" s="19" t="s">
        <v>255</v>
      </c>
      <c r="B430" s="20">
        <v>42428.41666666667</v>
      </c>
      <c r="C430" s="21" t="s">
        <v>894</v>
      </c>
      <c r="D430" s="22">
        <f t="shared" si="1"/>
        <v>-0.0004691641926</v>
      </c>
    </row>
    <row r="431">
      <c r="A431" s="19" t="s">
        <v>255</v>
      </c>
      <c r="B431" s="20">
        <v>42428.375</v>
      </c>
      <c r="C431" s="21" t="s">
        <v>895</v>
      </c>
      <c r="D431" s="22">
        <f t="shared" si="1"/>
        <v>-0.0002110520955</v>
      </c>
    </row>
    <row r="432">
      <c r="A432" s="19" t="s">
        <v>255</v>
      </c>
      <c r="B432" s="20">
        <v>42428.33333333333</v>
      </c>
      <c r="C432" s="21" t="s">
        <v>896</v>
      </c>
      <c r="D432" s="22">
        <f t="shared" si="1"/>
        <v>0.0002110520955</v>
      </c>
    </row>
    <row r="433">
      <c r="A433" s="19" t="s">
        <v>255</v>
      </c>
      <c r="B433" s="20">
        <v>42428.29166666667</v>
      </c>
      <c r="C433" s="21" t="s">
        <v>895</v>
      </c>
      <c r="D433" s="22">
        <f t="shared" si="1"/>
        <v>0.002277504184</v>
      </c>
    </row>
    <row r="434">
      <c r="A434" s="19" t="s">
        <v>255</v>
      </c>
      <c r="B434" s="20">
        <v>42428.25</v>
      </c>
      <c r="C434" s="21" t="s">
        <v>897</v>
      </c>
      <c r="D434" s="22">
        <f t="shared" si="1"/>
        <v>0</v>
      </c>
    </row>
    <row r="435">
      <c r="A435" s="19" t="s">
        <v>255</v>
      </c>
      <c r="B435" s="20">
        <v>42428.20833333333</v>
      </c>
      <c r="C435" s="21" t="s">
        <v>897</v>
      </c>
      <c r="D435" s="22">
        <f t="shared" si="1"/>
        <v>-0.00004701125921</v>
      </c>
    </row>
    <row r="436">
      <c r="A436" s="19" t="s">
        <v>255</v>
      </c>
      <c r="B436" s="20">
        <v>42428.16666666667</v>
      </c>
      <c r="C436" s="21" t="s">
        <v>898</v>
      </c>
      <c r="D436" s="22">
        <f t="shared" si="1"/>
        <v>-0.0007988534529</v>
      </c>
    </row>
    <row r="437">
      <c r="A437" s="19" t="s">
        <v>255</v>
      </c>
      <c r="B437" s="20">
        <v>42428.125</v>
      </c>
      <c r="C437" s="21" t="s">
        <v>899</v>
      </c>
      <c r="D437" s="22">
        <f t="shared" si="1"/>
        <v>0.007402028092</v>
      </c>
    </row>
    <row r="438">
      <c r="A438" s="19" t="s">
        <v>255</v>
      </c>
      <c r="B438" s="20">
        <v>42428.08333333333</v>
      </c>
      <c r="C438" s="21" t="s">
        <v>900</v>
      </c>
      <c r="D438" s="22">
        <f t="shared" si="1"/>
        <v>-0.007801215633</v>
      </c>
    </row>
    <row r="439">
      <c r="A439" s="19" t="s">
        <v>255</v>
      </c>
      <c r="B439" s="20">
        <v>42428.04166666667</v>
      </c>
      <c r="C439" s="21" t="s">
        <v>901</v>
      </c>
      <c r="D439" s="22">
        <f t="shared" si="1"/>
        <v>-0.01458961275</v>
      </c>
    </row>
    <row r="440">
      <c r="A440" s="19" t="s">
        <v>255</v>
      </c>
      <c r="B440" s="20">
        <v>42428.0</v>
      </c>
      <c r="C440" s="21" t="s">
        <v>902</v>
      </c>
      <c r="D440" s="22">
        <f t="shared" si="1"/>
        <v>0.0003008249569</v>
      </c>
    </row>
    <row r="441">
      <c r="A441" s="19" t="s">
        <v>255</v>
      </c>
      <c r="B441" s="20">
        <v>42427.95833333333</v>
      </c>
      <c r="C441" s="21" t="s">
        <v>903</v>
      </c>
      <c r="D441" s="22">
        <f t="shared" si="1"/>
        <v>0.001250550173</v>
      </c>
    </row>
    <row r="442">
      <c r="A442" s="19" t="s">
        <v>255</v>
      </c>
      <c r="B442" s="20">
        <v>42427.91666666667</v>
      </c>
      <c r="C442" s="21" t="s">
        <v>814</v>
      </c>
      <c r="D442" s="22">
        <f t="shared" si="1"/>
        <v>0.000950537357</v>
      </c>
    </row>
    <row r="443">
      <c r="A443" s="19" t="s">
        <v>255</v>
      </c>
      <c r="B443" s="20">
        <v>42427.875</v>
      </c>
      <c r="C443" s="21" t="s">
        <v>904</v>
      </c>
      <c r="D443" s="22">
        <f t="shared" si="1"/>
        <v>-0.00057970344</v>
      </c>
    </row>
    <row r="444">
      <c r="A444" s="19" t="s">
        <v>255</v>
      </c>
      <c r="B444" s="20">
        <v>42427.83333333333</v>
      </c>
      <c r="C444" s="21" t="s">
        <v>905</v>
      </c>
      <c r="D444" s="22">
        <f t="shared" si="1"/>
        <v>-0.00354048201</v>
      </c>
    </row>
    <row r="445">
      <c r="A445" s="19" t="s">
        <v>255</v>
      </c>
      <c r="B445" s="20">
        <v>42427.79166666667</v>
      </c>
      <c r="C445" s="21" t="s">
        <v>906</v>
      </c>
      <c r="D445" s="22">
        <f t="shared" si="1"/>
        <v>0.0009012861269</v>
      </c>
    </row>
    <row r="446">
      <c r="A446" s="19" t="s">
        <v>255</v>
      </c>
      <c r="B446" s="20">
        <v>42427.75</v>
      </c>
      <c r="C446" s="21" t="s">
        <v>846</v>
      </c>
      <c r="D446" s="22">
        <f t="shared" si="1"/>
        <v>0.003590085965</v>
      </c>
    </row>
    <row r="447">
      <c r="A447" s="19" t="s">
        <v>255</v>
      </c>
      <c r="B447" s="20">
        <v>42427.70833333333</v>
      </c>
      <c r="C447" s="21" t="s">
        <v>907</v>
      </c>
      <c r="D447" s="22">
        <f t="shared" si="1"/>
        <v>-0.0008813434099</v>
      </c>
    </row>
    <row r="448">
      <c r="A448" s="19" t="s">
        <v>255</v>
      </c>
      <c r="B448" s="20">
        <v>42427.66666666667</v>
      </c>
      <c r="C448" s="21" t="s">
        <v>908</v>
      </c>
      <c r="D448" s="22">
        <f t="shared" si="1"/>
        <v>-0.0007415819208</v>
      </c>
    </row>
    <row r="449">
      <c r="A449" s="19" t="s">
        <v>255</v>
      </c>
      <c r="B449" s="20">
        <v>42427.625</v>
      </c>
      <c r="C449" s="21" t="s">
        <v>909</v>
      </c>
      <c r="D449" s="22">
        <f t="shared" si="1"/>
        <v>0.0002780287778</v>
      </c>
    </row>
    <row r="450">
      <c r="A450" s="19" t="s">
        <v>255</v>
      </c>
      <c r="B450" s="20">
        <v>42427.58333333333</v>
      </c>
      <c r="C450" s="21" t="s">
        <v>910</v>
      </c>
      <c r="D450" s="22">
        <f t="shared" si="1"/>
        <v>0.0001622191584</v>
      </c>
    </row>
    <row r="451">
      <c r="A451" s="19" t="s">
        <v>255</v>
      </c>
      <c r="B451" s="20">
        <v>42427.54166666667</v>
      </c>
      <c r="C451" s="21" t="s">
        <v>911</v>
      </c>
      <c r="D451" s="22">
        <f t="shared" si="1"/>
        <v>-0.0009034575237</v>
      </c>
    </row>
    <row r="452">
      <c r="A452" s="19" t="s">
        <v>255</v>
      </c>
      <c r="B452" s="20">
        <v>42427.5</v>
      </c>
      <c r="C452" s="21" t="s">
        <v>912</v>
      </c>
      <c r="D452" s="22">
        <f t="shared" si="1"/>
        <v>0.003641977186</v>
      </c>
    </row>
    <row r="453">
      <c r="A453" s="19" t="s">
        <v>255</v>
      </c>
      <c r="B453" s="20">
        <v>42427.45833333333</v>
      </c>
      <c r="C453" s="21" t="s">
        <v>913</v>
      </c>
      <c r="D453" s="22">
        <f t="shared" si="1"/>
        <v>0.0006044122275</v>
      </c>
    </row>
    <row r="454">
      <c r="A454" s="19" t="s">
        <v>255</v>
      </c>
      <c r="B454" s="20">
        <v>42427.41666666667</v>
      </c>
      <c r="C454" s="21" t="s">
        <v>914</v>
      </c>
      <c r="D454" s="22">
        <f t="shared" si="1"/>
        <v>-0.005010216456</v>
      </c>
    </row>
    <row r="455">
      <c r="A455" s="19" t="s">
        <v>255</v>
      </c>
      <c r="B455" s="20">
        <v>42427.375</v>
      </c>
      <c r="C455" s="21" t="s">
        <v>916</v>
      </c>
      <c r="D455" s="22">
        <f t="shared" si="1"/>
        <v>-0.0003007414456</v>
      </c>
    </row>
    <row r="456">
      <c r="A456" s="19" t="s">
        <v>255</v>
      </c>
      <c r="B456" s="20">
        <v>42427.33333333333</v>
      </c>
      <c r="C456" s="21" t="s">
        <v>917</v>
      </c>
      <c r="D456" s="22">
        <f t="shared" si="1"/>
        <v>-0.001525447529</v>
      </c>
    </row>
    <row r="457">
      <c r="A457" s="19" t="s">
        <v>255</v>
      </c>
      <c r="B457" s="20">
        <v>42427.29166666667</v>
      </c>
      <c r="C457" s="21" t="s">
        <v>918</v>
      </c>
      <c r="D457" s="22">
        <f t="shared" si="1"/>
        <v>0.00221960277</v>
      </c>
    </row>
    <row r="458">
      <c r="A458" s="19" t="s">
        <v>255</v>
      </c>
      <c r="B458" s="20">
        <v>42427.25</v>
      </c>
      <c r="C458" s="21" t="s">
        <v>919</v>
      </c>
      <c r="D458" s="22">
        <f t="shared" si="1"/>
        <v>0.0006483132506</v>
      </c>
    </row>
    <row r="459">
      <c r="A459" s="19" t="s">
        <v>255</v>
      </c>
      <c r="B459" s="20">
        <v>42427.20833333333</v>
      </c>
      <c r="C459" s="21" t="s">
        <v>920</v>
      </c>
      <c r="D459" s="22">
        <f t="shared" si="1"/>
        <v>-0.00342204778</v>
      </c>
    </row>
    <row r="460">
      <c r="A460" s="19" t="s">
        <v>255</v>
      </c>
      <c r="B460" s="20">
        <v>42427.16666666667</v>
      </c>
      <c r="C460" s="21" t="s">
        <v>921</v>
      </c>
      <c r="D460" s="22">
        <f t="shared" si="1"/>
        <v>-0.001176511434</v>
      </c>
    </row>
    <row r="461">
      <c r="A461" s="19" t="s">
        <v>255</v>
      </c>
      <c r="B461" s="20">
        <v>42427.125</v>
      </c>
      <c r="C461" s="21" t="s">
        <v>922</v>
      </c>
      <c r="D461" s="22">
        <f t="shared" si="1"/>
        <v>0.002955439695</v>
      </c>
    </row>
    <row r="462">
      <c r="A462" s="19" t="s">
        <v>255</v>
      </c>
      <c r="B462" s="20">
        <v>42427.08333333333</v>
      </c>
      <c r="C462" s="21" t="s">
        <v>923</v>
      </c>
      <c r="D462" s="22">
        <f t="shared" si="1"/>
        <v>-0.0004854761807</v>
      </c>
    </row>
    <row r="463">
      <c r="A463" s="19" t="s">
        <v>255</v>
      </c>
      <c r="B463" s="20">
        <v>42427.04166666667</v>
      </c>
      <c r="C463" s="21" t="s">
        <v>924</v>
      </c>
      <c r="D463" s="22">
        <f t="shared" si="1"/>
        <v>0.003356912018</v>
      </c>
    </row>
    <row r="464">
      <c r="A464" s="19" t="s">
        <v>255</v>
      </c>
      <c r="B464" s="20">
        <v>42427.0</v>
      </c>
      <c r="C464" s="21" t="s">
        <v>925</v>
      </c>
      <c r="D464" s="22">
        <f t="shared" si="1"/>
        <v>0.01091225154</v>
      </c>
    </row>
    <row r="465">
      <c r="A465" s="19" t="s">
        <v>255</v>
      </c>
      <c r="B465" s="20">
        <v>42426.95833333333</v>
      </c>
      <c r="C465" s="21" t="s">
        <v>926</v>
      </c>
      <c r="D465" s="22">
        <f t="shared" si="1"/>
        <v>0.006538891933</v>
      </c>
    </row>
    <row r="466">
      <c r="A466" s="19" t="s">
        <v>255</v>
      </c>
      <c r="B466" s="20">
        <v>42426.91666666667</v>
      </c>
      <c r="C466" s="21" t="s">
        <v>927</v>
      </c>
      <c r="D466" s="22">
        <f t="shared" si="1"/>
        <v>0.001298747482</v>
      </c>
    </row>
    <row r="467">
      <c r="A467" s="19" t="s">
        <v>255</v>
      </c>
      <c r="B467" s="20">
        <v>42426.875</v>
      </c>
      <c r="C467" s="21" t="s">
        <v>928</v>
      </c>
      <c r="D467" s="22">
        <f t="shared" si="1"/>
        <v>0.001016560567</v>
      </c>
    </row>
    <row r="468">
      <c r="A468" s="19" t="s">
        <v>255</v>
      </c>
      <c r="B468" s="20">
        <v>42426.83333333333</v>
      </c>
      <c r="C468" s="21" t="s">
        <v>929</v>
      </c>
      <c r="D468" s="22">
        <f t="shared" si="1"/>
        <v>-0.002692808997</v>
      </c>
    </row>
    <row r="469">
      <c r="A469" s="19" t="s">
        <v>255</v>
      </c>
      <c r="B469" s="20">
        <v>42426.79166666667</v>
      </c>
      <c r="C469" s="21" t="s">
        <v>930</v>
      </c>
      <c r="D469" s="22">
        <f t="shared" si="1"/>
        <v>-0.000424518296</v>
      </c>
    </row>
    <row r="470">
      <c r="A470" s="19" t="s">
        <v>255</v>
      </c>
      <c r="B470" s="20">
        <v>42426.75</v>
      </c>
      <c r="C470" s="21" t="s">
        <v>931</v>
      </c>
      <c r="D470" s="22">
        <f t="shared" si="1"/>
        <v>0.001038029724</v>
      </c>
    </row>
    <row r="471">
      <c r="A471" s="19" t="s">
        <v>255</v>
      </c>
      <c r="B471" s="20">
        <v>42426.70833333333</v>
      </c>
      <c r="C471" s="21" t="s">
        <v>932</v>
      </c>
      <c r="D471" s="22">
        <f t="shared" si="1"/>
        <v>-0.001438798262</v>
      </c>
    </row>
    <row r="472">
      <c r="A472" s="19" t="s">
        <v>255</v>
      </c>
      <c r="B472" s="20">
        <v>42426.66666666667</v>
      </c>
      <c r="C472" s="21" t="s">
        <v>933</v>
      </c>
      <c r="D472" s="22">
        <f t="shared" si="1"/>
        <v>0.0002593024778</v>
      </c>
    </row>
    <row r="473">
      <c r="A473" s="19" t="s">
        <v>255</v>
      </c>
      <c r="B473" s="20">
        <v>42426.625</v>
      </c>
      <c r="C473" s="21" t="s">
        <v>934</v>
      </c>
      <c r="D473" s="22">
        <f t="shared" si="1"/>
        <v>-0.001366474473</v>
      </c>
    </row>
    <row r="474">
      <c r="A474" s="19" t="s">
        <v>255</v>
      </c>
      <c r="B474" s="20">
        <v>42426.58333333333</v>
      </c>
      <c r="C474" s="21" t="s">
        <v>935</v>
      </c>
      <c r="D474" s="22">
        <f t="shared" si="1"/>
        <v>-0.0007766442301</v>
      </c>
    </row>
    <row r="475">
      <c r="A475" s="19" t="s">
        <v>255</v>
      </c>
      <c r="B475" s="20">
        <v>42426.54166666667</v>
      </c>
      <c r="C475" s="21" t="s">
        <v>936</v>
      </c>
      <c r="D475" s="22">
        <f t="shared" si="1"/>
        <v>0.000376479451</v>
      </c>
    </row>
    <row r="476">
      <c r="A476" s="19" t="s">
        <v>255</v>
      </c>
      <c r="B476" s="20">
        <v>42426.5</v>
      </c>
      <c r="C476" s="21" t="s">
        <v>937</v>
      </c>
      <c r="D476" s="22">
        <f t="shared" si="1"/>
        <v>0.001837369781</v>
      </c>
    </row>
    <row r="477">
      <c r="A477" s="19" t="s">
        <v>255</v>
      </c>
      <c r="B477" s="20">
        <v>42426.45833333333</v>
      </c>
      <c r="C477" s="21" t="s">
        <v>938</v>
      </c>
      <c r="D477" s="22">
        <f t="shared" si="1"/>
        <v>-0.0002593208167</v>
      </c>
    </row>
    <row r="478">
      <c r="A478" s="19" t="s">
        <v>255</v>
      </c>
      <c r="B478" s="20">
        <v>42426.41666666667</v>
      </c>
      <c r="C478" s="21" t="s">
        <v>939</v>
      </c>
      <c r="D478" s="22">
        <f t="shared" si="1"/>
        <v>-0.000824664585</v>
      </c>
    </row>
    <row r="479">
      <c r="A479" s="19" t="s">
        <v>255</v>
      </c>
      <c r="B479" s="20">
        <v>42426.375</v>
      </c>
      <c r="C479" s="21" t="s">
        <v>940</v>
      </c>
      <c r="D479" s="22">
        <f t="shared" si="1"/>
        <v>0.0007775225697</v>
      </c>
    </row>
    <row r="480">
      <c r="A480" s="19" t="s">
        <v>255</v>
      </c>
      <c r="B480" s="20">
        <v>42426.33333333333</v>
      </c>
      <c r="C480" s="21" t="s">
        <v>941</v>
      </c>
      <c r="D480" s="22">
        <f t="shared" si="1"/>
        <v>0.003944032981</v>
      </c>
    </row>
    <row r="481">
      <c r="A481" s="19" t="s">
        <v>255</v>
      </c>
      <c r="B481" s="20">
        <v>42426.29166666667</v>
      </c>
      <c r="C481" s="21" t="s">
        <v>942</v>
      </c>
      <c r="D481" s="22">
        <f t="shared" si="1"/>
        <v>-0.0005441147033</v>
      </c>
    </row>
    <row r="482">
      <c r="A482" s="19" t="s">
        <v>255</v>
      </c>
      <c r="B482" s="20">
        <v>42426.25</v>
      </c>
      <c r="C482" s="21" t="s">
        <v>943</v>
      </c>
      <c r="D482" s="22">
        <f t="shared" si="1"/>
        <v>0.004408739275</v>
      </c>
    </row>
    <row r="483">
      <c r="A483" s="19" t="s">
        <v>255</v>
      </c>
      <c r="B483" s="20">
        <v>42426.20833333333</v>
      </c>
      <c r="C483" s="21" t="s">
        <v>944</v>
      </c>
      <c r="D483" s="22">
        <f t="shared" si="1"/>
        <v>-0.0006649252204</v>
      </c>
    </row>
    <row r="484">
      <c r="A484" s="19" t="s">
        <v>255</v>
      </c>
      <c r="B484" s="20">
        <v>42426.16666666667</v>
      </c>
      <c r="C484" s="21" t="s">
        <v>766</v>
      </c>
      <c r="D484" s="22">
        <f t="shared" si="1"/>
        <v>0.0006649252204</v>
      </c>
    </row>
    <row r="485">
      <c r="A485" s="19" t="s">
        <v>255</v>
      </c>
      <c r="B485" s="20">
        <v>42426.125</v>
      </c>
      <c r="C485" s="21" t="s">
        <v>944</v>
      </c>
      <c r="D485" s="22">
        <f t="shared" si="1"/>
        <v>-0.001685200309</v>
      </c>
    </row>
    <row r="486">
      <c r="A486" s="19" t="s">
        <v>255</v>
      </c>
      <c r="B486" s="20">
        <v>42426.08333333333</v>
      </c>
      <c r="C486" s="21" t="s">
        <v>946</v>
      </c>
      <c r="D486" s="22">
        <f t="shared" si="1"/>
        <v>0.001566431231</v>
      </c>
    </row>
    <row r="487">
      <c r="A487" s="19" t="s">
        <v>255</v>
      </c>
      <c r="B487" s="20">
        <v>42426.04166666667</v>
      </c>
      <c r="C487" s="21" t="s">
        <v>947</v>
      </c>
      <c r="D487" s="22">
        <f t="shared" si="1"/>
        <v>-0.005778856998</v>
      </c>
    </row>
    <row r="488">
      <c r="A488" s="19" t="s">
        <v>255</v>
      </c>
      <c r="B488" s="20">
        <v>42426.0</v>
      </c>
      <c r="C488" s="21" t="s">
        <v>948</v>
      </c>
      <c r="D488" s="22">
        <f t="shared" si="1"/>
        <v>0.001276052917</v>
      </c>
    </row>
    <row r="489">
      <c r="A489" s="19" t="s">
        <v>255</v>
      </c>
      <c r="B489" s="20">
        <v>42425.95833333333</v>
      </c>
      <c r="C489" s="21" t="s">
        <v>949</v>
      </c>
      <c r="D489" s="22">
        <f t="shared" si="1"/>
        <v>-0.001252437099</v>
      </c>
    </row>
    <row r="490">
      <c r="A490" s="19" t="s">
        <v>255</v>
      </c>
      <c r="B490" s="20">
        <v>42425.91666666667</v>
      </c>
      <c r="C490" s="21" t="s">
        <v>951</v>
      </c>
      <c r="D490" s="22">
        <f t="shared" si="1"/>
        <v>-0.0007790276713</v>
      </c>
    </row>
    <row r="491">
      <c r="A491" s="19" t="s">
        <v>255</v>
      </c>
      <c r="B491" s="20">
        <v>42425.875</v>
      </c>
      <c r="C491" s="21" t="s">
        <v>953</v>
      </c>
      <c r="D491" s="22">
        <f t="shared" si="1"/>
        <v>0.0002124019124</v>
      </c>
    </row>
    <row r="492">
      <c r="A492" s="19" t="s">
        <v>255</v>
      </c>
      <c r="B492" s="20">
        <v>42425.83333333333</v>
      </c>
      <c r="C492" s="21" t="s">
        <v>954</v>
      </c>
      <c r="D492" s="22">
        <f t="shared" si="1"/>
        <v>0.00312042237</v>
      </c>
    </row>
    <row r="493">
      <c r="A493" s="19" t="s">
        <v>255</v>
      </c>
      <c r="B493" s="20">
        <v>42425.79166666667</v>
      </c>
      <c r="C493" s="21" t="s">
        <v>955</v>
      </c>
      <c r="D493" s="22">
        <f t="shared" si="1"/>
        <v>0.0007342405086</v>
      </c>
    </row>
    <row r="494">
      <c r="A494" s="19" t="s">
        <v>255</v>
      </c>
      <c r="B494" s="20">
        <v>42425.75</v>
      </c>
      <c r="C494" s="21" t="s">
        <v>956</v>
      </c>
      <c r="D494" s="22">
        <f t="shared" si="1"/>
        <v>-0.001018317969</v>
      </c>
    </row>
    <row r="495">
      <c r="A495" s="19" t="s">
        <v>255</v>
      </c>
      <c r="B495" s="20">
        <v>42425.70833333333</v>
      </c>
      <c r="C495" s="21" t="s">
        <v>957</v>
      </c>
      <c r="D495" s="22">
        <f t="shared" si="1"/>
        <v>0.0004024668907</v>
      </c>
    </row>
    <row r="496">
      <c r="A496" s="19" t="s">
        <v>255</v>
      </c>
      <c r="B496" s="20">
        <v>42425.66666666667</v>
      </c>
      <c r="C496" s="21" t="s">
        <v>762</v>
      </c>
      <c r="D496" s="22">
        <f t="shared" si="1"/>
        <v>-0.002601335242</v>
      </c>
    </row>
    <row r="497">
      <c r="A497" s="19" t="s">
        <v>255</v>
      </c>
      <c r="B497" s="20">
        <v>42425.625</v>
      </c>
      <c r="C497" s="21" t="s">
        <v>959</v>
      </c>
      <c r="D497" s="22">
        <f t="shared" si="1"/>
        <v>0.001583643893</v>
      </c>
    </row>
    <row r="498">
      <c r="A498" s="19" t="s">
        <v>255</v>
      </c>
      <c r="B498" s="20">
        <v>42425.58333333333</v>
      </c>
      <c r="C498" s="21" t="s">
        <v>960</v>
      </c>
      <c r="D498" s="22">
        <f t="shared" si="1"/>
        <v>0.006788376689</v>
      </c>
    </row>
    <row r="499">
      <c r="A499" s="19" t="s">
        <v>255</v>
      </c>
      <c r="B499" s="20">
        <v>42425.54166666667</v>
      </c>
      <c r="C499" s="21" t="s">
        <v>961</v>
      </c>
      <c r="D499" s="22">
        <f t="shared" si="1"/>
        <v>-0.008513717163</v>
      </c>
    </row>
    <row r="500">
      <c r="A500" s="19" t="s">
        <v>255</v>
      </c>
      <c r="B500" s="20">
        <v>42425.5</v>
      </c>
      <c r="C500" s="21" t="s">
        <v>962</v>
      </c>
      <c r="D500" s="22">
        <f t="shared" si="1"/>
        <v>0.0009450233415</v>
      </c>
    </row>
    <row r="501">
      <c r="A501" s="19" t="s">
        <v>255</v>
      </c>
      <c r="B501" s="20">
        <v>42425.45833333333</v>
      </c>
      <c r="C501" s="21" t="s">
        <v>963</v>
      </c>
      <c r="D501" s="22">
        <f t="shared" si="1"/>
        <v>0.0002127533842</v>
      </c>
    </row>
    <row r="502">
      <c r="A502" s="19" t="s">
        <v>255</v>
      </c>
      <c r="B502" s="20">
        <v>42425.41666666667</v>
      </c>
      <c r="C502" s="21" t="s">
        <v>964</v>
      </c>
      <c r="D502" s="22">
        <f t="shared" si="1"/>
        <v>-0.002644379876</v>
      </c>
    </row>
    <row r="503">
      <c r="A503" s="19" t="s">
        <v>255</v>
      </c>
      <c r="B503" s="20">
        <v>42425.375</v>
      </c>
      <c r="C503" s="21" t="s">
        <v>931</v>
      </c>
      <c r="D503" s="22">
        <f t="shared" si="1"/>
        <v>0.001722775274</v>
      </c>
    </row>
    <row r="504">
      <c r="A504" s="19" t="s">
        <v>255</v>
      </c>
      <c r="B504" s="20">
        <v>42425.33333333333</v>
      </c>
      <c r="C504" s="21" t="s">
        <v>965</v>
      </c>
      <c r="D504" s="22">
        <f t="shared" si="1"/>
        <v>0.006873367978</v>
      </c>
    </row>
    <row r="505">
      <c r="A505" s="19" t="s">
        <v>255</v>
      </c>
      <c r="B505" s="20">
        <v>42425.29166666667</v>
      </c>
      <c r="C505" s="21" t="s">
        <v>966</v>
      </c>
      <c r="D505" s="22">
        <f t="shared" si="1"/>
        <v>0.002834178735</v>
      </c>
    </row>
    <row r="506">
      <c r="A506" s="19" t="s">
        <v>255</v>
      </c>
      <c r="B506" s="20">
        <v>42425.25</v>
      </c>
      <c r="C506" s="21" t="s">
        <v>967</v>
      </c>
      <c r="D506" s="22">
        <f t="shared" si="1"/>
        <v>-0.004521341258</v>
      </c>
    </row>
    <row r="507">
      <c r="A507" s="19" t="s">
        <v>255</v>
      </c>
      <c r="B507" s="20">
        <v>42425.20833333333</v>
      </c>
      <c r="C507" s="21" t="s">
        <v>778</v>
      </c>
      <c r="D507" s="22">
        <f t="shared" si="1"/>
        <v>-0.004997227589</v>
      </c>
    </row>
    <row r="508">
      <c r="A508" s="19" t="s">
        <v>255</v>
      </c>
      <c r="B508" s="20">
        <v>42425.16666666667</v>
      </c>
      <c r="C508" s="21" t="s">
        <v>969</v>
      </c>
      <c r="D508" s="22">
        <f t="shared" si="1"/>
        <v>-0.005841771024</v>
      </c>
    </row>
    <row r="509">
      <c r="A509" s="19" t="s">
        <v>255</v>
      </c>
      <c r="B509" s="20">
        <v>42425.125</v>
      </c>
      <c r="C509" s="21" t="s">
        <v>970</v>
      </c>
      <c r="D509" s="22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10.86"/>
    <col customWidth="1" min="2" max="2" width="22.14"/>
    <col customWidth="1" min="7" max="7" width="39.71"/>
  </cols>
  <sheetData>
    <row r="4">
      <c r="G4" s="1" t="s">
        <v>333</v>
      </c>
    </row>
    <row r="5">
      <c r="G5" s="2"/>
      <c r="H5" s="10"/>
    </row>
    <row r="6">
      <c r="G6" s="4"/>
      <c r="H6" s="18"/>
    </row>
    <row r="7">
      <c r="G7" s="4"/>
    </row>
    <row r="9">
      <c r="A9" s="24" t="str">
        <f>ImportRealtimeJSON("https://www.bitmex.com:443/api/v1/trade?symbol=.BVOL24H&amp;count=500&amp;columns=price&amp;reverse=1&amp;filter=%7B%22timestamp.uu%22%3A%200%7D")</f>
        <v>Symbol</v>
      </c>
      <c r="B9" s="10" t="s">
        <v>27</v>
      </c>
      <c r="C9" s="10" t="s">
        <v>28</v>
      </c>
      <c r="D9" s="6" t="s">
        <v>29</v>
      </c>
      <c r="E9" s="6"/>
      <c r="F9" s="10"/>
      <c r="G9" s="10"/>
    </row>
    <row r="10">
      <c r="A10" s="19" t="s">
        <v>30</v>
      </c>
      <c r="B10" s="20">
        <v>42445.91666666667</v>
      </c>
      <c r="C10" s="21" t="s">
        <v>31</v>
      </c>
      <c r="D10" s="22">
        <f t="shared" ref="D10:D508" si="1">ln(C10/C11)</f>
        <v>0</v>
      </c>
      <c r="E10" s="18"/>
    </row>
    <row r="11">
      <c r="A11" s="19" t="s">
        <v>30</v>
      </c>
      <c r="B11" s="20">
        <v>42445.875</v>
      </c>
      <c r="C11" s="21" t="s">
        <v>31</v>
      </c>
      <c r="D11" s="22">
        <f t="shared" si="1"/>
        <v>0.03448617607</v>
      </c>
      <c r="E11" s="18"/>
      <c r="I11" s="18"/>
      <c r="J11" s="18"/>
    </row>
    <row r="12">
      <c r="A12" s="19" t="s">
        <v>30</v>
      </c>
      <c r="B12" s="20">
        <v>42445.83333333333</v>
      </c>
      <c r="C12" s="21" t="s">
        <v>35</v>
      </c>
      <c r="D12" s="22">
        <f t="shared" si="1"/>
        <v>0.0357180826</v>
      </c>
      <c r="E12" s="18"/>
      <c r="J12" s="23"/>
    </row>
    <row r="13">
      <c r="A13" s="19" t="s">
        <v>30</v>
      </c>
      <c r="B13" s="20">
        <v>42445.79166666667</v>
      </c>
      <c r="C13" s="21" t="s">
        <v>36</v>
      </c>
      <c r="D13" s="22">
        <f t="shared" si="1"/>
        <v>0</v>
      </c>
      <c r="E13" s="18"/>
    </row>
    <row r="14">
      <c r="A14" s="19" t="s">
        <v>30</v>
      </c>
      <c r="B14" s="20">
        <v>42445.75</v>
      </c>
      <c r="C14" s="21" t="s">
        <v>36</v>
      </c>
      <c r="D14" s="22">
        <f t="shared" si="1"/>
        <v>0</v>
      </c>
      <c r="E14" s="18"/>
    </row>
    <row r="15">
      <c r="A15" s="19" t="s">
        <v>30</v>
      </c>
      <c r="B15" s="20">
        <v>42445.70833333333</v>
      </c>
      <c r="C15" s="21" t="s">
        <v>36</v>
      </c>
      <c r="D15" s="22">
        <f t="shared" si="1"/>
        <v>-0.0180185055</v>
      </c>
      <c r="E15" s="18"/>
    </row>
    <row r="16">
      <c r="A16" s="19" t="s">
        <v>30</v>
      </c>
      <c r="B16" s="20">
        <v>42445.66666666667</v>
      </c>
      <c r="C16" s="21" t="s">
        <v>38</v>
      </c>
      <c r="D16" s="22">
        <f t="shared" si="1"/>
        <v>-0.03509131981</v>
      </c>
      <c r="E16" s="18"/>
    </row>
    <row r="17">
      <c r="A17" s="19" t="s">
        <v>30</v>
      </c>
      <c r="B17" s="20">
        <v>42445.625</v>
      </c>
      <c r="C17" s="21" t="s">
        <v>34</v>
      </c>
      <c r="D17" s="22">
        <f t="shared" si="1"/>
        <v>-0.1292117315</v>
      </c>
      <c r="E17" s="18"/>
    </row>
    <row r="18">
      <c r="A18" s="19" t="s">
        <v>30</v>
      </c>
      <c r="B18" s="20">
        <v>42445.58333333333</v>
      </c>
      <c r="C18" s="21" t="s">
        <v>42</v>
      </c>
      <c r="D18" s="22">
        <f t="shared" si="1"/>
        <v>0.01526747213</v>
      </c>
      <c r="E18" s="18"/>
    </row>
    <row r="19">
      <c r="A19" s="19" t="s">
        <v>30</v>
      </c>
      <c r="B19" s="20">
        <v>42445.54166666667</v>
      </c>
      <c r="C19" s="21" t="s">
        <v>41</v>
      </c>
      <c r="D19" s="22">
        <f t="shared" si="1"/>
        <v>0</v>
      </c>
      <c r="E19" s="18"/>
    </row>
    <row r="20">
      <c r="A20" s="19" t="s">
        <v>30</v>
      </c>
      <c r="B20" s="20">
        <v>42445.5</v>
      </c>
      <c r="C20" s="21" t="s">
        <v>41</v>
      </c>
      <c r="D20" s="22">
        <f t="shared" si="1"/>
        <v>0.0312525435</v>
      </c>
      <c r="E20" s="18"/>
    </row>
    <row r="21">
      <c r="A21" s="19" t="s">
        <v>30</v>
      </c>
      <c r="B21" s="20">
        <v>42445.45833333333</v>
      </c>
      <c r="C21" s="21" t="s">
        <v>39</v>
      </c>
      <c r="D21" s="22">
        <f t="shared" si="1"/>
        <v>0</v>
      </c>
      <c r="E21" s="18"/>
    </row>
    <row r="22">
      <c r="A22" s="19" t="s">
        <v>30</v>
      </c>
      <c r="B22" s="20">
        <v>42445.41666666667</v>
      </c>
      <c r="C22" s="21" t="s">
        <v>39</v>
      </c>
      <c r="D22" s="22">
        <f t="shared" si="1"/>
        <v>-0.01574835697</v>
      </c>
      <c r="E22" s="18"/>
    </row>
    <row r="23">
      <c r="A23" s="19" t="s">
        <v>30</v>
      </c>
      <c r="B23" s="20">
        <v>42445.375</v>
      </c>
      <c r="C23" s="21" t="s">
        <v>40</v>
      </c>
      <c r="D23" s="22">
        <f t="shared" si="1"/>
        <v>0</v>
      </c>
      <c r="E23" s="18"/>
    </row>
    <row r="24">
      <c r="A24" s="19" t="s">
        <v>30</v>
      </c>
      <c r="B24" s="20">
        <v>42445.33333333333</v>
      </c>
      <c r="C24" s="21" t="s">
        <v>40</v>
      </c>
      <c r="D24" s="22">
        <f t="shared" si="1"/>
        <v>-0.03077165867</v>
      </c>
      <c r="E24" s="18"/>
    </row>
    <row r="25">
      <c r="A25" s="19" t="s">
        <v>30</v>
      </c>
      <c r="B25" s="20">
        <v>42445.29166666667</v>
      </c>
      <c r="C25" s="21" t="s">
        <v>42</v>
      </c>
      <c r="D25" s="22">
        <f t="shared" si="1"/>
        <v>-0.01503787736</v>
      </c>
      <c r="E25" s="18"/>
    </row>
    <row r="26">
      <c r="A26" s="19" t="s">
        <v>30</v>
      </c>
      <c r="B26" s="20">
        <v>42445.25</v>
      </c>
      <c r="C26" s="21" t="s">
        <v>43</v>
      </c>
      <c r="D26" s="22">
        <f t="shared" si="1"/>
        <v>-0.01481508579</v>
      </c>
      <c r="E26" s="18"/>
    </row>
    <row r="27">
      <c r="A27" s="19" t="s">
        <v>30</v>
      </c>
      <c r="B27" s="20">
        <v>42445.20833333333</v>
      </c>
      <c r="C27" s="21" t="s">
        <v>44</v>
      </c>
      <c r="D27" s="22">
        <f t="shared" si="1"/>
        <v>-0.02898753687</v>
      </c>
      <c r="E27" s="18"/>
    </row>
    <row r="28">
      <c r="A28" s="19" t="s">
        <v>30</v>
      </c>
      <c r="B28" s="20">
        <v>42445.16666666667</v>
      </c>
      <c r="C28" s="21" t="s">
        <v>46</v>
      </c>
      <c r="D28" s="22">
        <f t="shared" si="1"/>
        <v>-0.05556985115</v>
      </c>
      <c r="E28" s="18"/>
    </row>
    <row r="29">
      <c r="A29" s="19" t="s">
        <v>30</v>
      </c>
      <c r="B29" s="20">
        <v>42445.125</v>
      </c>
      <c r="C29" s="21" t="s">
        <v>50</v>
      </c>
      <c r="D29" s="22">
        <f t="shared" si="1"/>
        <v>-0.02666824708</v>
      </c>
      <c r="E29" s="18"/>
    </row>
    <row r="30">
      <c r="A30" s="19" t="s">
        <v>30</v>
      </c>
      <c r="B30" s="20">
        <v>42445.08333333333</v>
      </c>
      <c r="C30" s="21" t="s">
        <v>60</v>
      </c>
      <c r="D30" s="22">
        <f t="shared" si="1"/>
        <v>-0.01307208157</v>
      </c>
      <c r="E30" s="18"/>
    </row>
    <row r="31">
      <c r="A31" s="19" t="s">
        <v>30</v>
      </c>
      <c r="B31" s="20">
        <v>42445.04166666667</v>
      </c>
      <c r="C31" s="21" t="s">
        <v>84</v>
      </c>
      <c r="D31" s="22">
        <f t="shared" si="1"/>
        <v>-0.01290340484</v>
      </c>
      <c r="E31" s="18"/>
    </row>
    <row r="32">
      <c r="A32" s="19" t="s">
        <v>30</v>
      </c>
      <c r="B32" s="20">
        <v>42445.0</v>
      </c>
      <c r="C32" s="21" t="s">
        <v>88</v>
      </c>
      <c r="D32" s="22">
        <f t="shared" si="1"/>
        <v>-0.01273902578</v>
      </c>
      <c r="E32" s="18"/>
    </row>
    <row r="33">
      <c r="A33" s="19" t="s">
        <v>30</v>
      </c>
      <c r="B33" s="20">
        <v>42444.95833333333</v>
      </c>
      <c r="C33" s="21" t="s">
        <v>107</v>
      </c>
      <c r="D33" s="22">
        <f t="shared" si="1"/>
        <v>0</v>
      </c>
      <c r="E33" s="18"/>
    </row>
    <row r="34">
      <c r="A34" s="19" t="s">
        <v>30</v>
      </c>
      <c r="B34" s="20">
        <v>42444.91666666667</v>
      </c>
      <c r="C34" s="21" t="s">
        <v>107</v>
      </c>
      <c r="D34" s="22">
        <f t="shared" si="1"/>
        <v>0</v>
      </c>
      <c r="E34" s="18"/>
    </row>
    <row r="35">
      <c r="A35" s="19" t="s">
        <v>30</v>
      </c>
      <c r="B35" s="20">
        <v>42444.875</v>
      </c>
      <c r="C35" s="21" t="s">
        <v>107</v>
      </c>
      <c r="D35" s="22">
        <f t="shared" si="1"/>
        <v>-0.01257878221</v>
      </c>
      <c r="E35" s="18"/>
    </row>
    <row r="36">
      <c r="A36" s="19" t="s">
        <v>30</v>
      </c>
      <c r="B36" s="20">
        <v>42444.83333333333</v>
      </c>
      <c r="C36" s="21" t="s">
        <v>157</v>
      </c>
      <c r="D36" s="22">
        <f t="shared" si="1"/>
        <v>-0.01242252</v>
      </c>
      <c r="E36" s="18"/>
    </row>
    <row r="37">
      <c r="A37" s="19" t="s">
        <v>30</v>
      </c>
      <c r="B37" s="20">
        <v>42444.79166666667</v>
      </c>
      <c r="C37" s="21" t="s">
        <v>188</v>
      </c>
      <c r="D37" s="22">
        <f t="shared" si="1"/>
        <v>0</v>
      </c>
      <c r="E37" s="18"/>
    </row>
    <row r="38">
      <c r="A38" s="19" t="s">
        <v>30</v>
      </c>
      <c r="B38" s="20">
        <v>42444.75</v>
      </c>
      <c r="C38" s="21" t="s">
        <v>188</v>
      </c>
      <c r="D38" s="22">
        <f t="shared" si="1"/>
        <v>-0.01227009259</v>
      </c>
      <c r="E38" s="18"/>
    </row>
    <row r="39">
      <c r="A39" s="19" t="s">
        <v>30</v>
      </c>
      <c r="B39" s="20">
        <v>42444.70833333333</v>
      </c>
      <c r="C39" s="21" t="s">
        <v>216</v>
      </c>
      <c r="D39" s="22">
        <f t="shared" si="1"/>
        <v>0</v>
      </c>
      <c r="E39" s="18"/>
    </row>
    <row r="40">
      <c r="A40" s="19" t="s">
        <v>30</v>
      </c>
      <c r="B40" s="20">
        <v>42444.66666666667</v>
      </c>
      <c r="C40" s="21" t="s">
        <v>216</v>
      </c>
      <c r="D40" s="22">
        <f t="shared" si="1"/>
        <v>0</v>
      </c>
      <c r="E40" s="18"/>
    </row>
    <row r="41">
      <c r="A41" s="19" t="s">
        <v>30</v>
      </c>
      <c r="B41" s="20">
        <v>42444.625</v>
      </c>
      <c r="C41" s="21" t="s">
        <v>216</v>
      </c>
      <c r="D41" s="22">
        <f t="shared" si="1"/>
        <v>0.07598590698</v>
      </c>
      <c r="E41" s="18"/>
    </row>
    <row r="42">
      <c r="A42" s="19" t="s">
        <v>30</v>
      </c>
      <c r="B42" s="20">
        <v>42444.58333333333</v>
      </c>
      <c r="C42" s="21" t="s">
        <v>60</v>
      </c>
      <c r="D42" s="22">
        <f t="shared" si="1"/>
        <v>0</v>
      </c>
      <c r="E42" s="18"/>
    </row>
    <row r="43">
      <c r="A43" s="19" t="s">
        <v>30</v>
      </c>
      <c r="B43" s="20">
        <v>42444.54166666667</v>
      </c>
      <c r="C43" s="21" t="s">
        <v>60</v>
      </c>
      <c r="D43" s="22">
        <f t="shared" si="1"/>
        <v>-0.05129329439</v>
      </c>
      <c r="E43" s="18"/>
    </row>
    <row r="44">
      <c r="A44" s="19" t="s">
        <v>30</v>
      </c>
      <c r="B44" s="20">
        <v>42444.5</v>
      </c>
      <c r="C44" s="21" t="s">
        <v>157</v>
      </c>
      <c r="D44" s="22">
        <f t="shared" si="1"/>
        <v>0.01257878221</v>
      </c>
      <c r="E44" s="18"/>
    </row>
    <row r="45">
      <c r="A45" s="19" t="s">
        <v>30</v>
      </c>
      <c r="B45" s="20">
        <v>42444.45833333333</v>
      </c>
      <c r="C45" s="21" t="s">
        <v>107</v>
      </c>
      <c r="D45" s="22">
        <f t="shared" si="1"/>
        <v>0</v>
      </c>
      <c r="E45" s="18"/>
    </row>
    <row r="46">
      <c r="A46" s="19" t="s">
        <v>30</v>
      </c>
      <c r="B46" s="20">
        <v>42444.41666666667</v>
      </c>
      <c r="C46" s="21" t="s">
        <v>107</v>
      </c>
      <c r="D46" s="22">
        <f t="shared" si="1"/>
        <v>0</v>
      </c>
      <c r="E46" s="18"/>
    </row>
    <row r="47">
      <c r="A47" s="19" t="s">
        <v>30</v>
      </c>
      <c r="B47" s="20">
        <v>42444.375</v>
      </c>
      <c r="C47" s="21" t="s">
        <v>107</v>
      </c>
      <c r="D47" s="22">
        <f t="shared" si="1"/>
        <v>-0.01257878221</v>
      </c>
      <c r="E47" s="18"/>
    </row>
    <row r="48">
      <c r="A48" s="19" t="s">
        <v>30</v>
      </c>
      <c r="B48" s="20">
        <v>42444.33333333333</v>
      </c>
      <c r="C48" s="21" t="s">
        <v>157</v>
      </c>
      <c r="D48" s="22">
        <f t="shared" si="1"/>
        <v>0</v>
      </c>
      <c r="E48" s="18"/>
    </row>
    <row r="49">
      <c r="A49" s="19" t="s">
        <v>30</v>
      </c>
      <c r="B49" s="20">
        <v>42444.29166666667</v>
      </c>
      <c r="C49" s="21" t="s">
        <v>157</v>
      </c>
      <c r="D49" s="22">
        <f t="shared" si="1"/>
        <v>0.01257878221</v>
      </c>
      <c r="E49" s="18"/>
    </row>
    <row r="50">
      <c r="A50" s="19" t="s">
        <v>30</v>
      </c>
      <c r="B50" s="20">
        <v>42444.25</v>
      </c>
      <c r="C50" s="21" t="s">
        <v>107</v>
      </c>
      <c r="D50" s="22">
        <f t="shared" si="1"/>
        <v>0.01273902578</v>
      </c>
      <c r="E50" s="18"/>
    </row>
    <row r="51">
      <c r="A51" s="19" t="s">
        <v>30</v>
      </c>
      <c r="B51" s="20">
        <v>42444.20833333333</v>
      </c>
      <c r="C51" s="21" t="s">
        <v>88</v>
      </c>
      <c r="D51" s="22">
        <f t="shared" si="1"/>
        <v>0.01290340484</v>
      </c>
      <c r="E51" s="18"/>
    </row>
    <row r="52">
      <c r="A52" s="19" t="s">
        <v>30</v>
      </c>
      <c r="B52" s="20">
        <v>42444.16666666667</v>
      </c>
      <c r="C52" s="21" t="s">
        <v>84</v>
      </c>
      <c r="D52" s="22">
        <f t="shared" si="1"/>
        <v>0.05334598071</v>
      </c>
      <c r="E52" s="18"/>
    </row>
    <row r="53">
      <c r="A53" s="19" t="s">
        <v>30</v>
      </c>
      <c r="B53" s="20">
        <v>42444.125</v>
      </c>
      <c r="C53" s="21" t="s">
        <v>49</v>
      </c>
      <c r="D53" s="22">
        <f t="shared" si="1"/>
        <v>-0.09156719353</v>
      </c>
      <c r="E53" s="18"/>
    </row>
    <row r="54">
      <c r="A54" s="19" t="s">
        <v>30</v>
      </c>
      <c r="B54" s="20">
        <v>42444.08333333333</v>
      </c>
      <c r="C54" s="21" t="s">
        <v>157</v>
      </c>
      <c r="D54" s="22">
        <f t="shared" si="1"/>
        <v>0.02531780798</v>
      </c>
      <c r="E54" s="18"/>
    </row>
    <row r="55">
      <c r="A55" s="19" t="s">
        <v>30</v>
      </c>
      <c r="B55" s="20">
        <v>42444.04166666667</v>
      </c>
      <c r="C55" s="21" t="s">
        <v>88</v>
      </c>
      <c r="D55" s="22">
        <f t="shared" si="1"/>
        <v>0</v>
      </c>
      <c r="E55" s="18"/>
    </row>
    <row r="56">
      <c r="A56" s="19" t="s">
        <v>30</v>
      </c>
      <c r="B56" s="20">
        <v>42444.0</v>
      </c>
      <c r="C56" s="21" t="s">
        <v>88</v>
      </c>
      <c r="D56" s="22">
        <f t="shared" si="1"/>
        <v>0.01290340484</v>
      </c>
      <c r="E56" s="18"/>
    </row>
    <row r="57">
      <c r="A57" s="19" t="s">
        <v>30</v>
      </c>
      <c r="B57" s="20">
        <v>42443.95833333333</v>
      </c>
      <c r="C57" s="21" t="s">
        <v>84</v>
      </c>
      <c r="D57" s="22">
        <f t="shared" si="1"/>
        <v>-0.02564243061</v>
      </c>
      <c r="E57" s="18"/>
    </row>
    <row r="58">
      <c r="A58" s="19" t="s">
        <v>30</v>
      </c>
      <c r="B58" s="20">
        <v>42443.91666666667</v>
      </c>
      <c r="C58" s="21" t="s">
        <v>107</v>
      </c>
      <c r="D58" s="22">
        <f t="shared" si="1"/>
        <v>0</v>
      </c>
      <c r="E58" s="18"/>
    </row>
    <row r="59">
      <c r="A59" s="19" t="s">
        <v>30</v>
      </c>
      <c r="B59" s="20">
        <v>42443.875</v>
      </c>
      <c r="C59" s="21" t="s">
        <v>107</v>
      </c>
      <c r="D59" s="22">
        <f t="shared" si="1"/>
        <v>-0.01257878221</v>
      </c>
      <c r="E59" s="18"/>
    </row>
    <row r="60">
      <c r="A60" s="19" t="s">
        <v>30</v>
      </c>
      <c r="B60" s="20">
        <v>42443.83333333333</v>
      </c>
      <c r="C60" s="21" t="s">
        <v>157</v>
      </c>
      <c r="D60" s="22">
        <f t="shared" si="1"/>
        <v>0.01257878221</v>
      </c>
      <c r="E60" s="18"/>
    </row>
    <row r="61">
      <c r="A61" s="19" t="s">
        <v>30</v>
      </c>
      <c r="B61" s="20">
        <v>42443.79166666667</v>
      </c>
      <c r="C61" s="21" t="s">
        <v>107</v>
      </c>
      <c r="D61" s="22">
        <f t="shared" si="1"/>
        <v>0</v>
      </c>
      <c r="E61" s="18"/>
    </row>
    <row r="62">
      <c r="A62" s="19" t="s">
        <v>30</v>
      </c>
      <c r="B62" s="20">
        <v>42443.75</v>
      </c>
      <c r="C62" s="21" t="s">
        <v>107</v>
      </c>
      <c r="D62" s="22">
        <f t="shared" si="1"/>
        <v>0.02564243061</v>
      </c>
      <c r="E62" s="18"/>
    </row>
    <row r="63">
      <c r="A63" s="19" t="s">
        <v>30</v>
      </c>
      <c r="B63" s="20">
        <v>42443.70833333333</v>
      </c>
      <c r="C63" s="21" t="s">
        <v>84</v>
      </c>
      <c r="D63" s="22">
        <f t="shared" si="1"/>
        <v>-0.01290340484</v>
      </c>
      <c r="E63" s="18"/>
    </row>
    <row r="64">
      <c r="A64" s="19" t="s">
        <v>30</v>
      </c>
      <c r="B64" s="20">
        <v>42443.66666666667</v>
      </c>
      <c r="C64" s="21" t="s">
        <v>88</v>
      </c>
      <c r="D64" s="22">
        <f t="shared" si="1"/>
        <v>-0.01273902578</v>
      </c>
      <c r="E64" s="18"/>
    </row>
    <row r="65">
      <c r="A65" s="19" t="s">
        <v>30</v>
      </c>
      <c r="B65" s="20">
        <v>42443.625</v>
      </c>
      <c r="C65" s="21" t="s">
        <v>107</v>
      </c>
      <c r="D65" s="22">
        <f t="shared" si="1"/>
        <v>-0.0372713948</v>
      </c>
      <c r="E65" s="18"/>
    </row>
    <row r="66">
      <c r="A66" s="19" t="s">
        <v>30</v>
      </c>
      <c r="B66" s="20">
        <v>42443.58333333333</v>
      </c>
      <c r="C66" s="21" t="s">
        <v>216</v>
      </c>
      <c r="D66" s="22">
        <f t="shared" si="1"/>
        <v>-0.03593200923</v>
      </c>
      <c r="E66" s="18"/>
    </row>
    <row r="67">
      <c r="A67" s="19" t="s">
        <v>30</v>
      </c>
      <c r="B67" s="20">
        <v>42443.54166666667</v>
      </c>
      <c r="C67" s="21" t="s">
        <v>361</v>
      </c>
      <c r="D67" s="22">
        <f t="shared" si="1"/>
        <v>0.02381064869</v>
      </c>
      <c r="E67" s="18"/>
    </row>
    <row r="68">
      <c r="A68" s="19" t="s">
        <v>30</v>
      </c>
      <c r="B68" s="20">
        <v>42443.5</v>
      </c>
      <c r="C68" s="21" t="s">
        <v>225</v>
      </c>
      <c r="D68" s="22">
        <f t="shared" si="1"/>
        <v>0</v>
      </c>
      <c r="E68" s="18"/>
    </row>
    <row r="69">
      <c r="A69" s="19" t="s">
        <v>30</v>
      </c>
      <c r="B69" s="20">
        <v>42443.45833333333</v>
      </c>
      <c r="C69" s="21" t="s">
        <v>225</v>
      </c>
      <c r="D69" s="22">
        <f t="shared" si="1"/>
        <v>-0.03550668846</v>
      </c>
      <c r="E69" s="18"/>
    </row>
    <row r="70">
      <c r="A70" s="19" t="s">
        <v>30</v>
      </c>
      <c r="B70" s="20">
        <v>42443.41666666667</v>
      </c>
      <c r="C70" s="21" t="s">
        <v>364</v>
      </c>
      <c r="D70" s="22">
        <f t="shared" si="1"/>
        <v>0.02353049741</v>
      </c>
      <c r="E70" s="18"/>
    </row>
    <row r="71">
      <c r="A71" s="19" t="s">
        <v>30</v>
      </c>
      <c r="B71" s="20">
        <v>42443.375</v>
      </c>
      <c r="C71" s="21" t="s">
        <v>366</v>
      </c>
      <c r="D71" s="22">
        <f t="shared" si="1"/>
        <v>0</v>
      </c>
      <c r="E71" s="18"/>
    </row>
    <row r="72">
      <c r="A72" s="19" t="s">
        <v>30</v>
      </c>
      <c r="B72" s="20">
        <v>42443.33333333333</v>
      </c>
      <c r="C72" s="21" t="s">
        <v>366</v>
      </c>
      <c r="D72" s="22">
        <f t="shared" si="1"/>
        <v>0</v>
      </c>
      <c r="E72" s="18"/>
    </row>
    <row r="73">
      <c r="A73" s="19" t="s">
        <v>30</v>
      </c>
      <c r="B73" s="20">
        <v>42443.29166666667</v>
      </c>
      <c r="C73" s="21" t="s">
        <v>366</v>
      </c>
      <c r="D73" s="22">
        <f t="shared" si="1"/>
        <v>-0.01183445765</v>
      </c>
      <c r="E73" s="18"/>
    </row>
    <row r="74">
      <c r="A74" s="19" t="s">
        <v>30</v>
      </c>
      <c r="B74" s="20">
        <v>42443.25</v>
      </c>
      <c r="C74" s="21" t="s">
        <v>361</v>
      </c>
      <c r="D74" s="22">
        <f t="shared" si="1"/>
        <v>-0.02325686216</v>
      </c>
      <c r="E74" s="18"/>
    </row>
    <row r="75">
      <c r="A75" s="19" t="s">
        <v>30</v>
      </c>
      <c r="B75" s="20">
        <v>42443.20833333333</v>
      </c>
      <c r="C75" s="21" t="s">
        <v>370</v>
      </c>
      <c r="D75" s="22">
        <f t="shared" si="1"/>
        <v>0.0115608224</v>
      </c>
      <c r="E75" s="18"/>
    </row>
    <row r="76">
      <c r="A76" s="19" t="s">
        <v>30</v>
      </c>
      <c r="B76" s="20">
        <v>42443.16666666667</v>
      </c>
      <c r="C76" s="21" t="s">
        <v>364</v>
      </c>
      <c r="D76" s="22">
        <f t="shared" si="1"/>
        <v>-0.0115608224</v>
      </c>
      <c r="E76" s="18"/>
    </row>
    <row r="77">
      <c r="A77" s="19" t="s">
        <v>30</v>
      </c>
      <c r="B77" s="20">
        <v>42443.125</v>
      </c>
      <c r="C77" s="21" t="s">
        <v>370</v>
      </c>
      <c r="D77" s="22">
        <f t="shared" si="1"/>
        <v>0.08388148398</v>
      </c>
      <c r="E77" s="18"/>
    </row>
    <row r="78">
      <c r="A78" s="19" t="s">
        <v>30</v>
      </c>
      <c r="B78" s="20">
        <v>42443.08333333333</v>
      </c>
      <c r="C78" s="21" t="s">
        <v>157</v>
      </c>
      <c r="D78" s="22">
        <f t="shared" si="1"/>
        <v>-0.01242252</v>
      </c>
      <c r="E78" s="18"/>
    </row>
    <row r="79">
      <c r="A79" s="19" t="s">
        <v>30</v>
      </c>
      <c r="B79" s="20">
        <v>42443.04166666667</v>
      </c>
      <c r="C79" s="21" t="s">
        <v>188</v>
      </c>
      <c r="D79" s="22">
        <f t="shared" si="1"/>
        <v>-0.01227009259</v>
      </c>
      <c r="E79" s="18"/>
    </row>
    <row r="80">
      <c r="A80" s="19" t="s">
        <v>30</v>
      </c>
      <c r="B80" s="20">
        <v>42443.0</v>
      </c>
      <c r="C80" s="21" t="s">
        <v>216</v>
      </c>
      <c r="D80" s="22">
        <f t="shared" si="1"/>
        <v>0</v>
      </c>
      <c r="E80" s="18"/>
    </row>
    <row r="81">
      <c r="A81" s="19" t="s">
        <v>30</v>
      </c>
      <c r="B81" s="20">
        <v>42442.95833333333</v>
      </c>
      <c r="C81" s="21" t="s">
        <v>216</v>
      </c>
      <c r="D81" s="22">
        <f t="shared" si="1"/>
        <v>0.01227009259</v>
      </c>
      <c r="E81" s="18"/>
    </row>
    <row r="82">
      <c r="A82" s="19" t="s">
        <v>30</v>
      </c>
      <c r="B82" s="20">
        <v>42442.91666666667</v>
      </c>
      <c r="C82" s="21" t="s">
        <v>188</v>
      </c>
      <c r="D82" s="22">
        <f t="shared" si="1"/>
        <v>0</v>
      </c>
      <c r="E82" s="18"/>
    </row>
    <row r="83">
      <c r="A83" s="19" t="s">
        <v>30</v>
      </c>
      <c r="B83" s="20">
        <v>42442.875</v>
      </c>
      <c r="C83" s="21" t="s">
        <v>188</v>
      </c>
      <c r="D83" s="22">
        <f t="shared" si="1"/>
        <v>0.01242252</v>
      </c>
      <c r="E83" s="18"/>
    </row>
    <row r="84">
      <c r="A84" s="19" t="s">
        <v>30</v>
      </c>
      <c r="B84" s="20">
        <v>42442.83333333333</v>
      </c>
      <c r="C84" s="21" t="s">
        <v>157</v>
      </c>
      <c r="D84" s="22">
        <f t="shared" si="1"/>
        <v>-0.02469261259</v>
      </c>
      <c r="E84" s="18"/>
    </row>
    <row r="85">
      <c r="A85" s="19" t="s">
        <v>30</v>
      </c>
      <c r="B85" s="20">
        <v>42442.79166666667</v>
      </c>
      <c r="C85" s="21" t="s">
        <v>216</v>
      </c>
      <c r="D85" s="22">
        <f t="shared" si="1"/>
        <v>-0.02409755158</v>
      </c>
      <c r="E85" s="18"/>
    </row>
    <row r="86">
      <c r="A86" s="19" t="s">
        <v>30</v>
      </c>
      <c r="B86" s="20">
        <v>42442.75</v>
      </c>
      <c r="C86" s="21" t="s">
        <v>366</v>
      </c>
      <c r="D86" s="22">
        <f t="shared" si="1"/>
        <v>-0.03509131981</v>
      </c>
      <c r="E86" s="18"/>
    </row>
    <row r="87">
      <c r="A87" s="19" t="s">
        <v>30</v>
      </c>
      <c r="B87" s="20">
        <v>42442.70833333333</v>
      </c>
      <c r="C87" s="21" t="s">
        <v>370</v>
      </c>
      <c r="D87" s="22">
        <f t="shared" si="1"/>
        <v>-0.1492123982</v>
      </c>
      <c r="E87" s="18"/>
    </row>
    <row r="88">
      <c r="A88" s="19" t="s">
        <v>30</v>
      </c>
      <c r="B88" s="20">
        <v>42442.66666666667</v>
      </c>
      <c r="C88" s="21" t="s">
        <v>379</v>
      </c>
      <c r="D88" s="22">
        <f t="shared" si="1"/>
        <v>-0.03883983332</v>
      </c>
      <c r="E88" s="18"/>
    </row>
    <row r="89">
      <c r="A89" s="19" t="s">
        <v>30</v>
      </c>
      <c r="B89" s="20">
        <v>42442.625</v>
      </c>
      <c r="C89" s="21" t="s">
        <v>380</v>
      </c>
      <c r="D89" s="22">
        <f t="shared" si="1"/>
        <v>0.009569451016</v>
      </c>
      <c r="E89" s="18"/>
    </row>
    <row r="90">
      <c r="A90" s="19" t="s">
        <v>30</v>
      </c>
      <c r="B90" s="20">
        <v>42442.58333333333</v>
      </c>
      <c r="C90" s="21" t="s">
        <v>381</v>
      </c>
      <c r="D90" s="22">
        <f t="shared" si="1"/>
        <v>0.0292703823</v>
      </c>
      <c r="E90" s="18"/>
    </row>
    <row r="91">
      <c r="A91" s="19" t="s">
        <v>30</v>
      </c>
      <c r="B91" s="20">
        <v>42442.54166666667</v>
      </c>
      <c r="C91" s="21" t="s">
        <v>379</v>
      </c>
      <c r="D91" s="22">
        <f t="shared" si="1"/>
        <v>-0.0292703823</v>
      </c>
      <c r="E91" s="18"/>
    </row>
    <row r="92">
      <c r="A92" s="19" t="s">
        <v>30</v>
      </c>
      <c r="B92" s="20">
        <v>42442.5</v>
      </c>
      <c r="C92" s="21" t="s">
        <v>381</v>
      </c>
      <c r="D92" s="22">
        <f t="shared" si="1"/>
        <v>-0.03774032798</v>
      </c>
      <c r="E92" s="18"/>
    </row>
    <row r="93">
      <c r="A93" s="19" t="s">
        <v>30</v>
      </c>
      <c r="B93" s="20">
        <v>42442.45833333333</v>
      </c>
      <c r="C93" s="21" t="s">
        <v>385</v>
      </c>
      <c r="D93" s="22">
        <f t="shared" si="1"/>
        <v>0.009302392662</v>
      </c>
      <c r="E93" s="18"/>
    </row>
    <row r="94">
      <c r="A94" s="19" t="s">
        <v>30</v>
      </c>
      <c r="B94" s="20">
        <v>42442.41666666667</v>
      </c>
      <c r="C94" s="21" t="s">
        <v>386</v>
      </c>
      <c r="D94" s="22">
        <f t="shared" si="1"/>
        <v>-0.009302392662</v>
      </c>
      <c r="E94" s="18"/>
    </row>
    <row r="95">
      <c r="A95" s="19" t="s">
        <v>30</v>
      </c>
      <c r="B95" s="20">
        <v>42442.375</v>
      </c>
      <c r="C95" s="21" t="s">
        <v>385</v>
      </c>
      <c r="D95" s="22">
        <f t="shared" si="1"/>
        <v>-0.01834913867</v>
      </c>
      <c r="E95" s="18"/>
    </row>
    <row r="96">
      <c r="A96" s="19" t="s">
        <v>30</v>
      </c>
      <c r="B96" s="20">
        <v>42442.33333333333</v>
      </c>
      <c r="C96" s="21" t="s">
        <v>388</v>
      </c>
      <c r="D96" s="22">
        <f t="shared" si="1"/>
        <v>0</v>
      </c>
      <c r="E96" s="18"/>
    </row>
    <row r="97">
      <c r="A97" s="19" t="s">
        <v>30</v>
      </c>
      <c r="B97" s="20">
        <v>42442.29166666667</v>
      </c>
      <c r="C97" s="21" t="s">
        <v>388</v>
      </c>
      <c r="D97" s="22">
        <f t="shared" si="1"/>
        <v>-0.00904983552</v>
      </c>
      <c r="E97" s="18"/>
    </row>
    <row r="98">
      <c r="A98" s="19" t="s">
        <v>30</v>
      </c>
      <c r="B98" s="20">
        <v>42442.25</v>
      </c>
      <c r="C98" s="21" t="s">
        <v>389</v>
      </c>
      <c r="D98" s="22">
        <f t="shared" si="1"/>
        <v>-0.1346568851</v>
      </c>
      <c r="E98" s="18"/>
    </row>
    <row r="99">
      <c r="A99" s="19" t="s">
        <v>30</v>
      </c>
      <c r="B99" s="20">
        <v>42442.20833333333</v>
      </c>
      <c r="C99" s="21" t="s">
        <v>391</v>
      </c>
      <c r="D99" s="22">
        <f t="shared" si="1"/>
        <v>-0.09028684667</v>
      </c>
      <c r="E99" s="18"/>
    </row>
    <row r="100">
      <c r="A100" s="19" t="s">
        <v>30</v>
      </c>
      <c r="B100" s="20">
        <v>42442.16666666667</v>
      </c>
      <c r="C100" s="21" t="s">
        <v>394</v>
      </c>
      <c r="D100" s="22">
        <f t="shared" si="1"/>
        <v>-0.08940658772</v>
      </c>
      <c r="E100" s="18"/>
    </row>
    <row r="101">
      <c r="A101" s="19" t="s">
        <v>30</v>
      </c>
      <c r="B101" s="20">
        <v>42442.125</v>
      </c>
      <c r="C101" s="21" t="s">
        <v>395</v>
      </c>
      <c r="D101" s="22">
        <f t="shared" si="1"/>
        <v>-0.006557400546</v>
      </c>
      <c r="E101" s="18"/>
    </row>
    <row r="102">
      <c r="A102" s="19" t="s">
        <v>30</v>
      </c>
      <c r="B102" s="20">
        <v>42442.08333333333</v>
      </c>
      <c r="C102" s="21" t="s">
        <v>397</v>
      </c>
      <c r="D102" s="22">
        <f t="shared" si="1"/>
        <v>0</v>
      </c>
      <c r="E102" s="18"/>
    </row>
    <row r="103">
      <c r="A103" s="19" t="s">
        <v>30</v>
      </c>
      <c r="B103" s="20">
        <v>42442.04166666667</v>
      </c>
      <c r="C103" s="21" t="s">
        <v>397</v>
      </c>
      <c r="D103" s="22">
        <f t="shared" si="1"/>
        <v>0.006557400546</v>
      </c>
      <c r="E103" s="18"/>
    </row>
    <row r="104">
      <c r="A104" s="19" t="s">
        <v>30</v>
      </c>
      <c r="B104" s="20">
        <v>42442.0</v>
      </c>
      <c r="C104" s="21" t="s">
        <v>395</v>
      </c>
      <c r="D104" s="22">
        <f t="shared" si="1"/>
        <v>-0.006557400546</v>
      </c>
      <c r="E104" s="18"/>
    </row>
    <row r="105">
      <c r="A105" s="19" t="s">
        <v>30</v>
      </c>
      <c r="B105" s="20">
        <v>42441.95833333333</v>
      </c>
      <c r="C105" s="21" t="s">
        <v>397</v>
      </c>
      <c r="D105" s="22">
        <f t="shared" si="1"/>
        <v>0</v>
      </c>
      <c r="E105" s="18"/>
    </row>
    <row r="106">
      <c r="A106" s="19" t="s">
        <v>30</v>
      </c>
      <c r="B106" s="20">
        <v>42441.91666666667</v>
      </c>
      <c r="C106" s="21" t="s">
        <v>397</v>
      </c>
      <c r="D106" s="22">
        <f t="shared" si="1"/>
        <v>0</v>
      </c>
      <c r="E106" s="18"/>
    </row>
    <row r="107">
      <c r="A107" s="19" t="s">
        <v>30</v>
      </c>
      <c r="B107" s="20">
        <v>42441.875</v>
      </c>
      <c r="C107" s="21" t="s">
        <v>397</v>
      </c>
      <c r="D107" s="22">
        <f t="shared" si="1"/>
        <v>-0.006514681021</v>
      </c>
      <c r="E107" s="18"/>
    </row>
    <row r="108">
      <c r="A108" s="19" t="s">
        <v>30</v>
      </c>
      <c r="B108" s="20">
        <v>42441.83333333333</v>
      </c>
      <c r="C108" s="21" t="s">
        <v>401</v>
      </c>
      <c r="D108" s="22">
        <f t="shared" si="1"/>
        <v>0.01307208157</v>
      </c>
      <c r="E108" s="18"/>
    </row>
    <row r="109">
      <c r="A109" s="19" t="s">
        <v>30</v>
      </c>
      <c r="B109" s="20">
        <v>42441.79166666667</v>
      </c>
      <c r="C109" s="21" t="s">
        <v>395</v>
      </c>
      <c r="D109" s="22">
        <f t="shared" si="1"/>
        <v>0</v>
      </c>
      <c r="E109" s="18"/>
    </row>
    <row r="110">
      <c r="A110" s="19" t="s">
        <v>30</v>
      </c>
      <c r="B110" s="20">
        <v>42441.75</v>
      </c>
      <c r="C110" s="21" t="s">
        <v>395</v>
      </c>
      <c r="D110" s="22">
        <f t="shared" si="1"/>
        <v>0.01324522675</v>
      </c>
      <c r="E110" s="18"/>
    </row>
    <row r="111">
      <c r="A111" s="19" t="s">
        <v>30</v>
      </c>
      <c r="B111" s="20">
        <v>42441.70833333333</v>
      </c>
      <c r="C111" s="21" t="s">
        <v>404</v>
      </c>
      <c r="D111" s="22">
        <f t="shared" si="1"/>
        <v>0.06899287149</v>
      </c>
      <c r="E111" s="18"/>
    </row>
    <row r="112">
      <c r="A112" s="19" t="s">
        <v>30</v>
      </c>
      <c r="B112" s="20">
        <v>42441.66666666667</v>
      </c>
      <c r="C112" s="21" t="s">
        <v>406</v>
      </c>
      <c r="D112" s="22">
        <f t="shared" si="1"/>
        <v>0.02166149678</v>
      </c>
      <c r="E112" s="18"/>
    </row>
    <row r="113">
      <c r="A113" s="19" t="s">
        <v>30</v>
      </c>
      <c r="B113" s="20">
        <v>42441.625</v>
      </c>
      <c r="C113" s="21" t="s">
        <v>408</v>
      </c>
      <c r="D113" s="22">
        <f t="shared" si="1"/>
        <v>0</v>
      </c>
      <c r="E113" s="18"/>
    </row>
    <row r="114">
      <c r="A114" s="19" t="s">
        <v>30</v>
      </c>
      <c r="B114" s="20">
        <v>42441.58333333333</v>
      </c>
      <c r="C114" s="21" t="s">
        <v>408</v>
      </c>
      <c r="D114" s="22">
        <f t="shared" si="1"/>
        <v>-0.007272759329</v>
      </c>
      <c r="E114" s="18"/>
    </row>
    <row r="115">
      <c r="A115" s="19" t="s">
        <v>30</v>
      </c>
      <c r="B115" s="20">
        <v>42441.54166666667</v>
      </c>
      <c r="C115" s="21" t="s">
        <v>411</v>
      </c>
      <c r="D115" s="22">
        <f t="shared" si="1"/>
        <v>0.007272759329</v>
      </c>
      <c r="E115" s="18"/>
    </row>
    <row r="116">
      <c r="A116" s="19" t="s">
        <v>30</v>
      </c>
      <c r="B116" s="20">
        <v>42441.5</v>
      </c>
      <c r="C116" s="21" t="s">
        <v>408</v>
      </c>
      <c r="D116" s="22">
        <f t="shared" si="1"/>
        <v>0.02214112588</v>
      </c>
      <c r="E116" s="18"/>
    </row>
    <row r="117">
      <c r="A117" s="19" t="s">
        <v>30</v>
      </c>
      <c r="B117" s="20">
        <v>42441.45833333333</v>
      </c>
      <c r="C117" s="21" t="s">
        <v>415</v>
      </c>
      <c r="D117" s="22">
        <f t="shared" si="1"/>
        <v>-0.007434978488</v>
      </c>
      <c r="E117" s="18"/>
    </row>
    <row r="118">
      <c r="A118" s="19" t="s">
        <v>30</v>
      </c>
      <c r="B118" s="20">
        <v>42441.41666666667</v>
      </c>
      <c r="C118" s="21" t="s">
        <v>417</v>
      </c>
      <c r="D118" s="22">
        <f t="shared" si="1"/>
        <v>-0.01470614739</v>
      </c>
      <c r="E118" s="18"/>
    </row>
    <row r="119">
      <c r="A119" s="19" t="s">
        <v>30</v>
      </c>
      <c r="B119" s="20">
        <v>42441.375</v>
      </c>
      <c r="C119" s="21" t="s">
        <v>408</v>
      </c>
      <c r="D119" s="22">
        <f t="shared" si="1"/>
        <v>-0.02166149678</v>
      </c>
      <c r="E119" s="18"/>
    </row>
    <row r="120">
      <c r="A120" s="19" t="s">
        <v>30</v>
      </c>
      <c r="B120" s="20">
        <v>42441.33333333333</v>
      </c>
      <c r="C120" s="21" t="s">
        <v>406</v>
      </c>
      <c r="D120" s="22">
        <f t="shared" si="1"/>
        <v>-0.01418463499</v>
      </c>
      <c r="E120" s="18"/>
    </row>
    <row r="121">
      <c r="A121" s="19" t="s">
        <v>30</v>
      </c>
      <c r="B121" s="20">
        <v>42441.29166666667</v>
      </c>
      <c r="C121" s="21" t="s">
        <v>422</v>
      </c>
      <c r="D121" s="22">
        <f t="shared" si="1"/>
        <v>-0.01398624197</v>
      </c>
      <c r="E121" s="18"/>
    </row>
    <row r="122">
      <c r="A122" s="19" t="s">
        <v>30</v>
      </c>
      <c r="B122" s="20">
        <v>42441.25</v>
      </c>
      <c r="C122" s="21" t="s">
        <v>424</v>
      </c>
      <c r="D122" s="22">
        <f t="shared" si="1"/>
        <v>0.1022788491</v>
      </c>
      <c r="E122" s="18"/>
    </row>
    <row r="123">
      <c r="A123" s="19" t="s">
        <v>30</v>
      </c>
      <c r="B123" s="20">
        <v>42441.20833333333</v>
      </c>
      <c r="C123" s="21" t="s">
        <v>426</v>
      </c>
      <c r="D123" s="22">
        <f t="shared" si="1"/>
        <v>0.08841095734</v>
      </c>
      <c r="E123" s="18"/>
    </row>
    <row r="124">
      <c r="A124" s="19" t="s">
        <v>30</v>
      </c>
      <c r="B124" s="20">
        <v>42441.16666666667</v>
      </c>
      <c r="C124" s="21" t="s">
        <v>429</v>
      </c>
      <c r="D124" s="22">
        <f t="shared" si="1"/>
        <v>0.1640029763</v>
      </c>
      <c r="E124" s="18"/>
    </row>
    <row r="125">
      <c r="A125" s="19" t="s">
        <v>30</v>
      </c>
      <c r="B125" s="20">
        <v>42441.125</v>
      </c>
      <c r="C125" s="21" t="s">
        <v>379</v>
      </c>
      <c r="D125" s="22">
        <f t="shared" si="1"/>
        <v>0.03015303817</v>
      </c>
      <c r="E125" s="18"/>
    </row>
    <row r="126">
      <c r="A126" s="19" t="s">
        <v>30</v>
      </c>
      <c r="B126" s="20">
        <v>42441.08333333333</v>
      </c>
      <c r="C126" s="21" t="s">
        <v>434</v>
      </c>
      <c r="D126" s="22">
        <f t="shared" si="1"/>
        <v>0</v>
      </c>
      <c r="E126" s="18"/>
    </row>
    <row r="127">
      <c r="A127" s="19" t="s">
        <v>30</v>
      </c>
      <c r="B127" s="20">
        <v>42441.04166666667</v>
      </c>
      <c r="C127" s="21" t="s">
        <v>434</v>
      </c>
      <c r="D127" s="22">
        <f t="shared" si="1"/>
        <v>0</v>
      </c>
      <c r="E127" s="18"/>
    </row>
    <row r="128">
      <c r="A128" s="19" t="s">
        <v>30</v>
      </c>
      <c r="B128" s="20">
        <v>42441.0</v>
      </c>
      <c r="C128" s="21" t="s">
        <v>434</v>
      </c>
      <c r="D128" s="22">
        <f t="shared" si="1"/>
        <v>0.01025650017</v>
      </c>
      <c r="E128" s="18"/>
    </row>
    <row r="129">
      <c r="A129" s="19" t="s">
        <v>30</v>
      </c>
      <c r="B129" s="20">
        <v>42440.95833333333</v>
      </c>
      <c r="C129" s="21" t="s">
        <v>443</v>
      </c>
      <c r="D129" s="22">
        <f t="shared" si="1"/>
        <v>0</v>
      </c>
      <c r="E129" s="18"/>
    </row>
    <row r="130">
      <c r="A130" s="19" t="s">
        <v>30</v>
      </c>
      <c r="B130" s="20">
        <v>42440.91666666667</v>
      </c>
      <c r="C130" s="21" t="s">
        <v>443</v>
      </c>
      <c r="D130" s="22">
        <f t="shared" si="1"/>
        <v>0</v>
      </c>
      <c r="E130" s="18"/>
    </row>
    <row r="131">
      <c r="A131" s="19" t="s">
        <v>30</v>
      </c>
      <c r="B131" s="20">
        <v>42440.875</v>
      </c>
      <c r="C131" s="21" t="s">
        <v>443</v>
      </c>
      <c r="D131" s="22">
        <f t="shared" si="1"/>
        <v>-0.02040887163</v>
      </c>
      <c r="E131" s="18"/>
    </row>
    <row r="132">
      <c r="A132" s="19" t="s">
        <v>30</v>
      </c>
      <c r="B132" s="20">
        <v>42440.83333333333</v>
      </c>
      <c r="C132" s="21" t="s">
        <v>448</v>
      </c>
      <c r="D132" s="22">
        <f t="shared" si="1"/>
        <v>0</v>
      </c>
      <c r="E132" s="18"/>
    </row>
    <row r="133">
      <c r="A133" s="19" t="s">
        <v>30</v>
      </c>
      <c r="B133" s="20">
        <v>42440.79166666667</v>
      </c>
      <c r="C133" s="21" t="s">
        <v>448</v>
      </c>
      <c r="D133" s="22">
        <f t="shared" si="1"/>
        <v>0.01015237146</v>
      </c>
      <c r="E133" s="18"/>
    </row>
    <row r="134">
      <c r="A134" s="19" t="s">
        <v>30</v>
      </c>
      <c r="B134" s="20">
        <v>42440.75</v>
      </c>
      <c r="C134" s="21" t="s">
        <v>434</v>
      </c>
      <c r="D134" s="22">
        <f t="shared" si="1"/>
        <v>0</v>
      </c>
      <c r="E134" s="18"/>
    </row>
    <row r="135">
      <c r="A135" s="19" t="s">
        <v>30</v>
      </c>
      <c r="B135" s="20">
        <v>42440.70833333333</v>
      </c>
      <c r="C135" s="21" t="s">
        <v>434</v>
      </c>
      <c r="D135" s="22">
        <f t="shared" si="1"/>
        <v>0</v>
      </c>
      <c r="E135" s="18"/>
    </row>
    <row r="136">
      <c r="A136" s="19" t="s">
        <v>30</v>
      </c>
      <c r="B136" s="20">
        <v>42440.66666666667</v>
      </c>
      <c r="C136" s="21" t="s">
        <v>434</v>
      </c>
      <c r="D136" s="22">
        <f t="shared" si="1"/>
        <v>0</v>
      </c>
      <c r="E136" s="18"/>
    </row>
    <row r="137">
      <c r="A137" s="19" t="s">
        <v>30</v>
      </c>
      <c r="B137" s="20">
        <v>42440.625</v>
      </c>
      <c r="C137" s="21" t="s">
        <v>434</v>
      </c>
      <c r="D137" s="22">
        <f t="shared" si="1"/>
        <v>0</v>
      </c>
      <c r="E137" s="18"/>
    </row>
    <row r="138">
      <c r="A138" s="19" t="s">
        <v>30</v>
      </c>
      <c r="B138" s="20">
        <v>42440.58333333333</v>
      </c>
      <c r="C138" s="21" t="s">
        <v>434</v>
      </c>
      <c r="D138" s="22">
        <f t="shared" si="1"/>
        <v>0.0206192872</v>
      </c>
      <c r="E138" s="18"/>
    </row>
    <row r="139">
      <c r="A139" s="19" t="s">
        <v>30</v>
      </c>
      <c r="B139" s="20">
        <v>42440.54166666667</v>
      </c>
      <c r="C139" s="21" t="s">
        <v>457</v>
      </c>
      <c r="D139" s="22">
        <f t="shared" si="1"/>
        <v>0</v>
      </c>
      <c r="E139" s="18"/>
    </row>
    <row r="140">
      <c r="A140" s="19" t="s">
        <v>30</v>
      </c>
      <c r="B140" s="20">
        <v>42440.5</v>
      </c>
      <c r="C140" s="21" t="s">
        <v>457</v>
      </c>
      <c r="D140" s="22">
        <f t="shared" si="1"/>
        <v>-0.01036278704</v>
      </c>
      <c r="E140" s="18"/>
    </row>
    <row r="141">
      <c r="A141" s="19" t="s">
        <v>30</v>
      </c>
      <c r="B141" s="20">
        <v>42440.45833333333</v>
      </c>
      <c r="C141" s="21" t="s">
        <v>443</v>
      </c>
      <c r="D141" s="22">
        <f t="shared" si="1"/>
        <v>0.01036278704</v>
      </c>
      <c r="E141" s="18"/>
    </row>
    <row r="142">
      <c r="A142" s="19" t="s">
        <v>30</v>
      </c>
      <c r="B142" s="20">
        <v>42440.41666666667</v>
      </c>
      <c r="C142" s="21" t="s">
        <v>457</v>
      </c>
      <c r="D142" s="22">
        <f t="shared" si="1"/>
        <v>0.05348868495</v>
      </c>
      <c r="E142" s="18"/>
    </row>
    <row r="143">
      <c r="A143" s="19" t="s">
        <v>30</v>
      </c>
      <c r="B143" s="20">
        <v>42440.375</v>
      </c>
      <c r="C143" s="21" t="s">
        <v>462</v>
      </c>
      <c r="D143" s="22">
        <f t="shared" si="1"/>
        <v>0.04495138786</v>
      </c>
      <c r="E143" s="18"/>
    </row>
    <row r="144">
      <c r="A144" s="19" t="s">
        <v>30</v>
      </c>
      <c r="B144" s="20">
        <v>42440.33333333333</v>
      </c>
      <c r="C144" s="21" t="s">
        <v>370</v>
      </c>
      <c r="D144" s="22">
        <f t="shared" si="1"/>
        <v>0.05918887139</v>
      </c>
      <c r="E144" s="18"/>
    </row>
    <row r="145">
      <c r="A145" s="19" t="s">
        <v>30</v>
      </c>
      <c r="B145" s="20">
        <v>42440.29166666667</v>
      </c>
      <c r="C145" s="21" t="s">
        <v>216</v>
      </c>
      <c r="D145" s="22">
        <f t="shared" si="1"/>
        <v>0.06291382541</v>
      </c>
      <c r="E145" s="18"/>
    </row>
    <row r="146">
      <c r="A146" s="19" t="s">
        <v>30</v>
      </c>
      <c r="B146" s="20">
        <v>42440.25</v>
      </c>
      <c r="C146" s="21" t="s">
        <v>84</v>
      </c>
      <c r="D146" s="22">
        <f t="shared" si="1"/>
        <v>0.03974032865</v>
      </c>
      <c r="E146" s="18"/>
    </row>
    <row r="147">
      <c r="A147" s="19" t="s">
        <v>30</v>
      </c>
      <c r="B147" s="20">
        <v>42440.20833333333</v>
      </c>
      <c r="C147" s="21" t="s">
        <v>50</v>
      </c>
      <c r="D147" s="22">
        <f t="shared" si="1"/>
        <v>0</v>
      </c>
      <c r="E147" s="18"/>
    </row>
    <row r="148">
      <c r="A148" s="19" t="s">
        <v>30</v>
      </c>
      <c r="B148" s="20">
        <v>42440.16666666667</v>
      </c>
      <c r="C148" s="21" t="s">
        <v>50</v>
      </c>
      <c r="D148" s="22">
        <f t="shared" si="1"/>
        <v>0.01360565206</v>
      </c>
      <c r="E148" s="18"/>
    </row>
    <row r="149">
      <c r="A149" s="19" t="s">
        <v>30</v>
      </c>
      <c r="B149" s="20">
        <v>42440.125</v>
      </c>
      <c r="C149" s="21" t="s">
        <v>49</v>
      </c>
      <c r="D149" s="22">
        <f t="shared" si="1"/>
        <v>-0.04027389914</v>
      </c>
      <c r="E149" s="18"/>
    </row>
    <row r="150">
      <c r="A150" s="19" t="s">
        <v>30</v>
      </c>
      <c r="B150" s="20">
        <v>42440.08333333333</v>
      </c>
      <c r="C150" s="21" t="s">
        <v>60</v>
      </c>
      <c r="D150" s="22">
        <f t="shared" si="1"/>
        <v>0.01324522675</v>
      </c>
      <c r="E150" s="18"/>
    </row>
    <row r="151">
      <c r="A151" s="19" t="s">
        <v>30</v>
      </c>
      <c r="B151" s="20">
        <v>42440.04166666667</v>
      </c>
      <c r="C151" s="21" t="s">
        <v>54</v>
      </c>
      <c r="D151" s="22">
        <f t="shared" si="1"/>
        <v>-0.03922071315</v>
      </c>
      <c r="E151" s="18"/>
    </row>
    <row r="152">
      <c r="A152" s="19" t="s">
        <v>30</v>
      </c>
      <c r="B152" s="20">
        <v>42440.0</v>
      </c>
      <c r="C152" s="21" t="s">
        <v>88</v>
      </c>
      <c r="D152" s="22">
        <f t="shared" si="1"/>
        <v>-0.01273902578</v>
      </c>
      <c r="E152" s="18"/>
    </row>
    <row r="153">
      <c r="A153" s="19" t="s">
        <v>30</v>
      </c>
      <c r="B153" s="20">
        <v>42439.95833333333</v>
      </c>
      <c r="C153" s="21" t="s">
        <v>107</v>
      </c>
      <c r="D153" s="22">
        <f t="shared" si="1"/>
        <v>-0.01257878221</v>
      </c>
      <c r="E153" s="18"/>
    </row>
    <row r="154">
      <c r="A154" s="19" t="s">
        <v>30</v>
      </c>
      <c r="B154" s="20">
        <v>42439.91666666667</v>
      </c>
      <c r="C154" s="21" t="s">
        <v>157</v>
      </c>
      <c r="D154" s="22">
        <f t="shared" si="1"/>
        <v>-0.01242252</v>
      </c>
      <c r="E154" s="18"/>
    </row>
    <row r="155">
      <c r="A155" s="19" t="s">
        <v>30</v>
      </c>
      <c r="B155" s="20">
        <v>42439.875</v>
      </c>
      <c r="C155" s="21" t="s">
        <v>188</v>
      </c>
      <c r="D155" s="22">
        <f t="shared" si="1"/>
        <v>0.03774032798</v>
      </c>
      <c r="E155" s="18"/>
    </row>
    <row r="156">
      <c r="A156" s="19" t="s">
        <v>30</v>
      </c>
      <c r="B156" s="20">
        <v>42439.83333333333</v>
      </c>
      <c r="C156" s="21" t="s">
        <v>88</v>
      </c>
      <c r="D156" s="22">
        <f t="shared" si="1"/>
        <v>-0.07410797215</v>
      </c>
      <c r="E156" s="18"/>
    </row>
    <row r="157">
      <c r="A157" s="19" t="s">
        <v>30</v>
      </c>
      <c r="B157" s="20">
        <v>42439.79166666667</v>
      </c>
      <c r="C157" s="21" t="s">
        <v>366</v>
      </c>
      <c r="D157" s="22">
        <f t="shared" si="1"/>
        <v>0</v>
      </c>
      <c r="E157" s="18"/>
    </row>
    <row r="158">
      <c r="A158" s="19" t="s">
        <v>30</v>
      </c>
      <c r="B158" s="20">
        <v>42439.75</v>
      </c>
      <c r="C158" s="21" t="s">
        <v>366</v>
      </c>
      <c r="D158" s="22">
        <f t="shared" si="1"/>
        <v>-0.01183445765</v>
      </c>
      <c r="E158" s="18"/>
    </row>
    <row r="159">
      <c r="A159" s="19" t="s">
        <v>30</v>
      </c>
      <c r="B159" s="20">
        <v>42439.70833333333</v>
      </c>
      <c r="C159" s="21" t="s">
        <v>361</v>
      </c>
      <c r="D159" s="22">
        <f t="shared" si="1"/>
        <v>-0.02325686216</v>
      </c>
      <c r="E159" s="18"/>
    </row>
    <row r="160">
      <c r="A160" s="19" t="s">
        <v>30</v>
      </c>
      <c r="B160" s="20">
        <v>42439.66666666667</v>
      </c>
      <c r="C160" s="21" t="s">
        <v>370</v>
      </c>
      <c r="D160" s="22">
        <f t="shared" si="1"/>
        <v>-0.1492123982</v>
      </c>
      <c r="E160" s="18"/>
    </row>
    <row r="161">
      <c r="A161" s="19" t="s">
        <v>30</v>
      </c>
      <c r="B161" s="20">
        <v>42439.625</v>
      </c>
      <c r="C161" s="21" t="s">
        <v>379</v>
      </c>
      <c r="D161" s="22">
        <f t="shared" si="1"/>
        <v>0.009950330853</v>
      </c>
      <c r="E161" s="18"/>
    </row>
    <row r="162">
      <c r="A162" s="19" t="s">
        <v>30</v>
      </c>
      <c r="B162" s="20">
        <v>42439.58333333333</v>
      </c>
      <c r="C162" s="21" t="s">
        <v>474</v>
      </c>
      <c r="D162" s="22">
        <f t="shared" si="1"/>
        <v>-0.0198026273</v>
      </c>
      <c r="E162" s="18"/>
    </row>
    <row r="163">
      <c r="A163" s="19" t="s">
        <v>30</v>
      </c>
      <c r="B163" s="20">
        <v>42439.54166666667</v>
      </c>
      <c r="C163" s="21" t="s">
        <v>475</v>
      </c>
      <c r="D163" s="22">
        <f t="shared" si="1"/>
        <v>0.009852296443</v>
      </c>
      <c r="E163" s="18"/>
    </row>
    <row r="164">
      <c r="A164" s="19" t="s">
        <v>30</v>
      </c>
      <c r="B164" s="20">
        <v>42439.5</v>
      </c>
      <c r="C164" s="21" t="s">
        <v>379</v>
      </c>
      <c r="D164" s="22">
        <f t="shared" si="1"/>
        <v>0.02000066671</v>
      </c>
      <c r="E164" s="18"/>
    </row>
    <row r="165">
      <c r="A165" s="19" t="s">
        <v>30</v>
      </c>
      <c r="B165" s="20">
        <v>42439.45833333333</v>
      </c>
      <c r="C165" s="21" t="s">
        <v>448</v>
      </c>
      <c r="D165" s="22">
        <f t="shared" si="1"/>
        <v>0</v>
      </c>
      <c r="E165" s="18"/>
    </row>
    <row r="166">
      <c r="A166" s="19" t="s">
        <v>30</v>
      </c>
      <c r="B166" s="20">
        <v>42439.41666666667</v>
      </c>
      <c r="C166" s="21" t="s">
        <v>448</v>
      </c>
      <c r="D166" s="22">
        <f t="shared" si="1"/>
        <v>-0.01005033585</v>
      </c>
      <c r="E166" s="18"/>
    </row>
    <row r="167">
      <c r="A167" s="19" t="s">
        <v>30</v>
      </c>
      <c r="B167" s="20">
        <v>42439.375</v>
      </c>
      <c r="C167" s="21" t="s">
        <v>474</v>
      </c>
      <c r="D167" s="22">
        <f t="shared" si="1"/>
        <v>0</v>
      </c>
      <c r="E167" s="18"/>
    </row>
    <row r="168">
      <c r="A168" s="19" t="s">
        <v>30</v>
      </c>
      <c r="B168" s="20">
        <v>42439.33333333333</v>
      </c>
      <c r="C168" s="21" t="s">
        <v>474</v>
      </c>
      <c r="D168" s="22">
        <f t="shared" si="1"/>
        <v>0</v>
      </c>
      <c r="E168" s="18"/>
    </row>
    <row r="169">
      <c r="A169" s="19" t="s">
        <v>30</v>
      </c>
      <c r="B169" s="20">
        <v>42439.29166666667</v>
      </c>
      <c r="C169" s="21" t="s">
        <v>474</v>
      </c>
      <c r="D169" s="22">
        <f t="shared" si="1"/>
        <v>0</v>
      </c>
      <c r="E169" s="18"/>
    </row>
    <row r="170">
      <c r="A170" s="19" t="s">
        <v>30</v>
      </c>
      <c r="B170" s="20">
        <v>42439.25</v>
      </c>
      <c r="C170" s="21" t="s">
        <v>474</v>
      </c>
      <c r="D170" s="22">
        <f t="shared" si="1"/>
        <v>0</v>
      </c>
      <c r="E170" s="18"/>
    </row>
    <row r="171">
      <c r="A171" s="19" t="s">
        <v>30</v>
      </c>
      <c r="B171" s="20">
        <v>42439.20833333333</v>
      </c>
      <c r="C171" s="21" t="s">
        <v>474</v>
      </c>
      <c r="D171" s="22">
        <f t="shared" si="1"/>
        <v>-0.009950330853</v>
      </c>
      <c r="E171" s="18"/>
    </row>
    <row r="172">
      <c r="A172" s="19" t="s">
        <v>30</v>
      </c>
      <c r="B172" s="20">
        <v>42439.16666666667</v>
      </c>
      <c r="C172" s="21" t="s">
        <v>379</v>
      </c>
      <c r="D172" s="22">
        <f t="shared" si="1"/>
        <v>0</v>
      </c>
      <c r="E172" s="18"/>
    </row>
    <row r="173">
      <c r="A173" s="19" t="s">
        <v>30</v>
      </c>
      <c r="B173" s="20">
        <v>42439.125</v>
      </c>
      <c r="C173" s="21" t="s">
        <v>379</v>
      </c>
      <c r="D173" s="22">
        <f t="shared" si="1"/>
        <v>0.03015303817</v>
      </c>
      <c r="E173" s="18"/>
    </row>
    <row r="174">
      <c r="A174" s="19" t="s">
        <v>30</v>
      </c>
      <c r="B174" s="20">
        <v>42439.08333333333</v>
      </c>
      <c r="C174" s="21" t="s">
        <v>434</v>
      </c>
      <c r="D174" s="22">
        <f t="shared" si="1"/>
        <v>-0.04976150956</v>
      </c>
      <c r="E174" s="18"/>
    </row>
    <row r="175">
      <c r="A175" s="19" t="s">
        <v>30</v>
      </c>
      <c r="B175" s="20">
        <v>42439.04166666667</v>
      </c>
      <c r="C175" s="21" t="s">
        <v>485</v>
      </c>
      <c r="D175" s="22">
        <f t="shared" si="1"/>
        <v>-0.009661910912</v>
      </c>
      <c r="E175" s="18"/>
    </row>
    <row r="176">
      <c r="A176" s="19" t="s">
        <v>30</v>
      </c>
      <c r="B176" s="20">
        <v>42439.0</v>
      </c>
      <c r="C176" s="21" t="s">
        <v>381</v>
      </c>
      <c r="D176" s="22">
        <f t="shared" si="1"/>
        <v>-0.009569451016</v>
      </c>
      <c r="E176" s="18"/>
    </row>
    <row r="177">
      <c r="A177" s="19" t="s">
        <v>30</v>
      </c>
      <c r="B177" s="20">
        <v>42438.95833333333</v>
      </c>
      <c r="C177" s="21" t="s">
        <v>380</v>
      </c>
      <c r="D177" s="22">
        <f t="shared" si="1"/>
        <v>-0.009478743955</v>
      </c>
      <c r="E177" s="18"/>
    </row>
    <row r="178">
      <c r="A178" s="19" t="s">
        <v>30</v>
      </c>
      <c r="B178" s="20">
        <v>42438.91666666667</v>
      </c>
      <c r="C178" s="21" t="s">
        <v>490</v>
      </c>
      <c r="D178" s="22">
        <f t="shared" si="1"/>
        <v>0.009478743955</v>
      </c>
      <c r="E178" s="18"/>
    </row>
    <row r="179">
      <c r="A179" s="19" t="s">
        <v>30</v>
      </c>
      <c r="B179" s="20">
        <v>42438.875</v>
      </c>
      <c r="C179" s="21" t="s">
        <v>380</v>
      </c>
      <c r="D179" s="22">
        <f t="shared" si="1"/>
        <v>-0.009478743955</v>
      </c>
      <c r="E179" s="18"/>
    </row>
    <row r="180">
      <c r="A180" s="19" t="s">
        <v>30</v>
      </c>
      <c r="B180" s="20">
        <v>42438.83333333333</v>
      </c>
      <c r="C180" s="21" t="s">
        <v>490</v>
      </c>
      <c r="D180" s="22">
        <f t="shared" si="1"/>
        <v>0.03846628083</v>
      </c>
      <c r="E180" s="18"/>
    </row>
    <row r="181">
      <c r="A181" s="19" t="s">
        <v>30</v>
      </c>
      <c r="B181" s="20">
        <v>42438.79166666667</v>
      </c>
      <c r="C181" s="21" t="s">
        <v>475</v>
      </c>
      <c r="D181" s="22">
        <f t="shared" si="1"/>
        <v>-0.009756174945</v>
      </c>
      <c r="E181" s="18"/>
    </row>
    <row r="182">
      <c r="A182" s="19" t="s">
        <v>30</v>
      </c>
      <c r="B182" s="20">
        <v>42438.75</v>
      </c>
      <c r="C182" s="21" t="s">
        <v>485</v>
      </c>
      <c r="D182" s="22">
        <f t="shared" si="1"/>
        <v>0.009756174945</v>
      </c>
      <c r="E182" s="18"/>
    </row>
    <row r="183">
      <c r="A183" s="19" t="s">
        <v>30</v>
      </c>
      <c r="B183" s="20">
        <v>42438.70833333333</v>
      </c>
      <c r="C183" s="21" t="s">
        <v>475</v>
      </c>
      <c r="D183" s="22">
        <f t="shared" si="1"/>
        <v>0.0198026273</v>
      </c>
      <c r="E183" s="18"/>
    </row>
    <row r="184">
      <c r="A184" s="19" t="s">
        <v>30</v>
      </c>
      <c r="B184" s="20">
        <v>42438.66666666667</v>
      </c>
      <c r="C184" s="21" t="s">
        <v>474</v>
      </c>
      <c r="D184" s="22">
        <f t="shared" si="1"/>
        <v>0.1392620673</v>
      </c>
      <c r="E184" s="18"/>
    </row>
    <row r="185">
      <c r="A185" s="19" t="s">
        <v>30</v>
      </c>
      <c r="B185" s="20">
        <v>42438.625</v>
      </c>
      <c r="C185" s="21" t="s">
        <v>370</v>
      </c>
      <c r="D185" s="22">
        <f t="shared" si="1"/>
        <v>-0.01142869582</v>
      </c>
      <c r="E185" s="18"/>
    </row>
    <row r="186">
      <c r="A186" s="19" t="s">
        <v>30</v>
      </c>
      <c r="B186" s="20">
        <v>42438.58333333333</v>
      </c>
      <c r="C186" s="21" t="s">
        <v>499</v>
      </c>
      <c r="D186" s="22">
        <f t="shared" si="1"/>
        <v>-0.01129955525</v>
      </c>
      <c r="E186" s="18"/>
    </row>
    <row r="187">
      <c r="A187" s="19" t="s">
        <v>30</v>
      </c>
      <c r="B187" s="20">
        <v>42438.54166666667</v>
      </c>
      <c r="C187" s="21" t="s">
        <v>502</v>
      </c>
      <c r="D187" s="22">
        <f t="shared" si="1"/>
        <v>0</v>
      </c>
      <c r="E187" s="18"/>
    </row>
    <row r="188">
      <c r="A188" s="19" t="s">
        <v>30</v>
      </c>
      <c r="B188" s="20">
        <v>42438.5</v>
      </c>
      <c r="C188" s="21" t="s">
        <v>502</v>
      </c>
      <c r="D188" s="22">
        <f t="shared" si="1"/>
        <v>-0.02222313678</v>
      </c>
      <c r="E188" s="18"/>
    </row>
    <row r="189">
      <c r="A189" s="19" t="s">
        <v>30</v>
      </c>
      <c r="B189" s="20">
        <v>42438.45833333333</v>
      </c>
      <c r="C189" s="21" t="s">
        <v>462</v>
      </c>
      <c r="D189" s="22">
        <f t="shared" si="1"/>
        <v>-0.02173998664</v>
      </c>
      <c r="E189" s="18"/>
    </row>
    <row r="190">
      <c r="A190" s="19" t="s">
        <v>30</v>
      </c>
      <c r="B190" s="20">
        <v>42438.41666666667</v>
      </c>
      <c r="C190" s="21" t="s">
        <v>507</v>
      </c>
      <c r="D190" s="22">
        <f t="shared" si="1"/>
        <v>-0.02127739845</v>
      </c>
      <c r="E190" s="18"/>
    </row>
    <row r="191">
      <c r="A191" s="19" t="s">
        <v>30</v>
      </c>
      <c r="B191" s="20">
        <v>42438.375</v>
      </c>
      <c r="C191" s="21" t="s">
        <v>509</v>
      </c>
      <c r="D191" s="22">
        <f t="shared" si="1"/>
        <v>-0.04124295853</v>
      </c>
      <c r="E191" s="18"/>
    </row>
    <row r="192">
      <c r="A192" s="19" t="s">
        <v>30</v>
      </c>
      <c r="B192" s="20">
        <v>42438.33333333333</v>
      </c>
      <c r="C192" s="21" t="s">
        <v>448</v>
      </c>
      <c r="D192" s="22">
        <f t="shared" si="1"/>
        <v>-0.04927104901</v>
      </c>
      <c r="E192" s="18"/>
    </row>
    <row r="193">
      <c r="A193" s="19" t="s">
        <v>30</v>
      </c>
      <c r="B193" s="20">
        <v>42438.29166666667</v>
      </c>
      <c r="C193" s="21" t="s">
        <v>381</v>
      </c>
      <c r="D193" s="22">
        <f t="shared" si="1"/>
        <v>0</v>
      </c>
      <c r="E193" s="18"/>
    </row>
    <row r="194">
      <c r="A194" s="19" t="s">
        <v>30</v>
      </c>
      <c r="B194" s="20">
        <v>42438.25</v>
      </c>
      <c r="C194" s="21" t="s">
        <v>381</v>
      </c>
      <c r="D194" s="22">
        <f t="shared" si="1"/>
        <v>-0.009569451016</v>
      </c>
      <c r="E194" s="18"/>
    </row>
    <row r="195">
      <c r="A195" s="19" t="s">
        <v>30</v>
      </c>
      <c r="B195" s="20">
        <v>42438.20833333333</v>
      </c>
      <c r="C195" s="21" t="s">
        <v>380</v>
      </c>
      <c r="D195" s="22">
        <f t="shared" si="1"/>
        <v>0</v>
      </c>
      <c r="E195" s="18"/>
    </row>
    <row r="196">
      <c r="A196" s="19" t="s">
        <v>30</v>
      </c>
      <c r="B196" s="20">
        <v>42438.16666666667</v>
      </c>
      <c r="C196" s="21" t="s">
        <v>380</v>
      </c>
      <c r="D196" s="22">
        <f t="shared" si="1"/>
        <v>-0.04652001563</v>
      </c>
      <c r="E196" s="18"/>
    </row>
    <row r="197">
      <c r="A197" s="19" t="s">
        <v>30</v>
      </c>
      <c r="B197" s="20">
        <v>42438.125</v>
      </c>
      <c r="C197" s="21" t="s">
        <v>388</v>
      </c>
      <c r="D197" s="22">
        <f t="shared" si="1"/>
        <v>-0.0180185055</v>
      </c>
      <c r="E197" s="18"/>
    </row>
    <row r="198">
      <c r="A198" s="19" t="s">
        <v>30</v>
      </c>
      <c r="B198" s="20">
        <v>42438.08333333333</v>
      </c>
      <c r="C198" s="21" t="s">
        <v>514</v>
      </c>
      <c r="D198" s="22">
        <f t="shared" si="1"/>
        <v>0.04567003683</v>
      </c>
      <c r="E198" s="18"/>
    </row>
    <row r="199">
      <c r="A199" s="19" t="s">
        <v>30</v>
      </c>
      <c r="B199" s="20">
        <v>42438.04166666667</v>
      </c>
      <c r="C199" s="21" t="s">
        <v>386</v>
      </c>
      <c r="D199" s="22">
        <f t="shared" si="1"/>
        <v>0.0188684843</v>
      </c>
      <c r="E199" s="18"/>
    </row>
    <row r="200">
      <c r="A200" s="19" t="s">
        <v>30</v>
      </c>
      <c r="B200" s="20">
        <v>42438.0</v>
      </c>
      <c r="C200" s="21" t="s">
        <v>380</v>
      </c>
      <c r="D200" s="22">
        <f t="shared" si="1"/>
        <v>-0.09962984095</v>
      </c>
      <c r="E200" s="18"/>
    </row>
    <row r="201">
      <c r="A201" s="19" t="s">
        <v>30</v>
      </c>
      <c r="B201" s="20">
        <v>42437.95833333333</v>
      </c>
      <c r="C201" s="21" t="s">
        <v>518</v>
      </c>
      <c r="D201" s="22">
        <f t="shared" si="1"/>
        <v>-0.01709443336</v>
      </c>
      <c r="E201" s="18"/>
    </row>
    <row r="202">
      <c r="A202" s="19" t="s">
        <v>30</v>
      </c>
      <c r="B202" s="20">
        <v>42437.91666666667</v>
      </c>
      <c r="C202" s="21" t="s">
        <v>521</v>
      </c>
      <c r="D202" s="22">
        <f t="shared" si="1"/>
        <v>0</v>
      </c>
      <c r="E202" s="18"/>
    </row>
    <row r="203">
      <c r="A203" s="19" t="s">
        <v>30</v>
      </c>
      <c r="B203" s="20">
        <v>42437.875</v>
      </c>
      <c r="C203" s="21" t="s">
        <v>521</v>
      </c>
      <c r="D203" s="22">
        <f t="shared" si="1"/>
        <v>0.0257524961</v>
      </c>
      <c r="E203" s="18"/>
    </row>
    <row r="204">
      <c r="A204" s="19" t="s">
        <v>30</v>
      </c>
      <c r="B204" s="20">
        <v>42437.83333333333</v>
      </c>
      <c r="C204" s="21" t="s">
        <v>524</v>
      </c>
      <c r="D204" s="22">
        <f t="shared" si="1"/>
        <v>0</v>
      </c>
      <c r="E204" s="18"/>
    </row>
    <row r="205">
      <c r="A205" s="19" t="s">
        <v>30</v>
      </c>
      <c r="B205" s="20">
        <v>42437.79166666667</v>
      </c>
      <c r="C205" s="21" t="s">
        <v>524</v>
      </c>
      <c r="D205" s="22">
        <f t="shared" si="1"/>
        <v>-0.008658062743</v>
      </c>
      <c r="E205" s="18"/>
    </row>
    <row r="206">
      <c r="A206" s="19" t="s">
        <v>30</v>
      </c>
      <c r="B206" s="20">
        <v>42437.75</v>
      </c>
      <c r="C206" s="21" t="s">
        <v>518</v>
      </c>
      <c r="D206" s="22">
        <f t="shared" si="1"/>
        <v>0</v>
      </c>
      <c r="E206" s="18"/>
    </row>
    <row r="207">
      <c r="A207" s="19" t="s">
        <v>30</v>
      </c>
      <c r="B207" s="20">
        <v>42437.70833333333</v>
      </c>
      <c r="C207" s="21" t="s">
        <v>518</v>
      </c>
      <c r="D207" s="22">
        <f t="shared" si="1"/>
        <v>-0.008583743691</v>
      </c>
      <c r="E207" s="18"/>
    </row>
    <row r="208">
      <c r="A208" s="19" t="s">
        <v>30</v>
      </c>
      <c r="B208" s="20">
        <v>42437.66666666667</v>
      </c>
      <c r="C208" s="21" t="s">
        <v>530</v>
      </c>
      <c r="D208" s="22">
        <f t="shared" si="1"/>
        <v>0</v>
      </c>
      <c r="E208" s="18"/>
    </row>
    <row r="209">
      <c r="A209" s="19" t="s">
        <v>30</v>
      </c>
      <c r="B209" s="20">
        <v>42437.625</v>
      </c>
      <c r="C209" s="21" t="s">
        <v>530</v>
      </c>
      <c r="D209" s="22">
        <f t="shared" si="1"/>
        <v>-0.02531780798</v>
      </c>
      <c r="E209" s="18"/>
    </row>
    <row r="210">
      <c r="A210" s="19" t="s">
        <v>30</v>
      </c>
      <c r="B210" s="20">
        <v>42437.58333333333</v>
      </c>
      <c r="C210" s="21" t="s">
        <v>533</v>
      </c>
      <c r="D210" s="22">
        <f t="shared" si="1"/>
        <v>0.02531780798</v>
      </c>
      <c r="E210" s="18"/>
    </row>
    <row r="211">
      <c r="A211" s="19" t="s">
        <v>30</v>
      </c>
      <c r="B211" s="20">
        <v>42437.54166666667</v>
      </c>
      <c r="C211" s="21" t="s">
        <v>530</v>
      </c>
      <c r="D211" s="22">
        <f t="shared" si="1"/>
        <v>-0.008510689668</v>
      </c>
      <c r="E211" s="18"/>
    </row>
    <row r="212">
      <c r="A212" s="19" t="s">
        <v>30</v>
      </c>
      <c r="B212" s="20">
        <v>42437.5</v>
      </c>
      <c r="C212" s="21" t="s">
        <v>521</v>
      </c>
      <c r="D212" s="22">
        <f t="shared" si="1"/>
        <v>-0.04149973091</v>
      </c>
      <c r="E212" s="18"/>
    </row>
    <row r="213">
      <c r="A213" s="19" t="s">
        <v>30</v>
      </c>
      <c r="B213" s="20">
        <v>42437.45833333333</v>
      </c>
      <c r="C213" s="21" t="s">
        <v>537</v>
      </c>
      <c r="D213" s="22">
        <f t="shared" si="1"/>
        <v>-0.02409755158</v>
      </c>
      <c r="E213" s="18"/>
    </row>
    <row r="214">
      <c r="A214" s="19" t="s">
        <v>30</v>
      </c>
      <c r="B214" s="20">
        <v>42437.41666666667</v>
      </c>
      <c r="C214" s="21" t="s">
        <v>539</v>
      </c>
      <c r="D214" s="22">
        <f t="shared" si="1"/>
        <v>0.01600034135</v>
      </c>
      <c r="E214" s="18"/>
    </row>
    <row r="215">
      <c r="A215" s="19" t="s">
        <v>30</v>
      </c>
      <c r="B215" s="20">
        <v>42437.375</v>
      </c>
      <c r="C215" s="21" t="s">
        <v>540</v>
      </c>
      <c r="D215" s="22">
        <f t="shared" si="1"/>
        <v>0.02449102001</v>
      </c>
      <c r="E215" s="18"/>
    </row>
    <row r="216">
      <c r="A216" s="19" t="s">
        <v>30</v>
      </c>
      <c r="B216" s="20">
        <v>42437.33333333333</v>
      </c>
      <c r="C216" s="21" t="s">
        <v>542</v>
      </c>
      <c r="D216" s="22">
        <f t="shared" si="1"/>
        <v>-0.02449102001</v>
      </c>
      <c r="E216" s="18"/>
    </row>
    <row r="217">
      <c r="A217" s="19" t="s">
        <v>30</v>
      </c>
      <c r="B217" s="20">
        <v>42437.29166666667</v>
      </c>
      <c r="C217" s="21" t="s">
        <v>540</v>
      </c>
      <c r="D217" s="22">
        <f t="shared" si="1"/>
        <v>-0.02390552085</v>
      </c>
      <c r="E217" s="18"/>
    </row>
    <row r="218">
      <c r="A218" s="19" t="s">
        <v>30</v>
      </c>
      <c r="B218" s="20">
        <v>42437.25</v>
      </c>
      <c r="C218" s="21" t="s">
        <v>391</v>
      </c>
      <c r="D218" s="22">
        <f t="shared" si="1"/>
        <v>0</v>
      </c>
      <c r="E218" s="18"/>
    </row>
    <row r="219">
      <c r="A219" s="19" t="s">
        <v>30</v>
      </c>
      <c r="B219" s="20">
        <v>42437.20833333333</v>
      </c>
      <c r="C219" s="21" t="s">
        <v>391</v>
      </c>
      <c r="D219" s="22">
        <f t="shared" si="1"/>
        <v>-0.03101023674</v>
      </c>
      <c r="E219" s="18"/>
    </row>
    <row r="220">
      <c r="A220" s="19" t="s">
        <v>30</v>
      </c>
      <c r="B220" s="20">
        <v>42437.16666666667</v>
      </c>
      <c r="C220" s="21" t="s">
        <v>546</v>
      </c>
      <c r="D220" s="22">
        <f t="shared" si="1"/>
        <v>0</v>
      </c>
      <c r="E220" s="18"/>
    </row>
    <row r="221">
      <c r="A221" s="19" t="s">
        <v>30</v>
      </c>
      <c r="B221" s="20">
        <v>42437.125</v>
      </c>
      <c r="C221" s="21" t="s">
        <v>546</v>
      </c>
      <c r="D221" s="22">
        <f t="shared" si="1"/>
        <v>-0.03007745524</v>
      </c>
      <c r="E221" s="18"/>
    </row>
    <row r="222">
      <c r="A222" s="19" t="s">
        <v>30</v>
      </c>
      <c r="B222" s="20">
        <v>42437.08333333333</v>
      </c>
      <c r="C222" s="21" t="s">
        <v>417</v>
      </c>
      <c r="D222" s="22">
        <f t="shared" si="1"/>
        <v>-0.02919915469</v>
      </c>
      <c r="E222" s="18"/>
    </row>
    <row r="223">
      <c r="A223" s="19" t="s">
        <v>30</v>
      </c>
      <c r="B223" s="20">
        <v>42437.04166666667</v>
      </c>
      <c r="C223" s="21" t="s">
        <v>394</v>
      </c>
      <c r="D223" s="22">
        <f t="shared" si="1"/>
        <v>-0.01428595725</v>
      </c>
      <c r="E223" s="18"/>
    </row>
    <row r="224">
      <c r="A224" s="19" t="s">
        <v>30</v>
      </c>
      <c r="B224" s="20">
        <v>42437.0</v>
      </c>
      <c r="C224" s="21" t="s">
        <v>549</v>
      </c>
      <c r="D224" s="22">
        <f t="shared" si="1"/>
        <v>-0.107485915</v>
      </c>
      <c r="E224" s="18"/>
    </row>
    <row r="225">
      <c r="A225" s="19" t="s">
        <v>30</v>
      </c>
      <c r="B225" s="20">
        <v>42436.95833333333</v>
      </c>
      <c r="C225" s="21" t="s">
        <v>551</v>
      </c>
      <c r="D225" s="22">
        <f t="shared" si="1"/>
        <v>0</v>
      </c>
      <c r="E225" s="18"/>
    </row>
    <row r="226">
      <c r="A226" s="19" t="s">
        <v>30</v>
      </c>
      <c r="B226" s="20">
        <v>42436.91666666667</v>
      </c>
      <c r="C226" s="21" t="s">
        <v>551</v>
      </c>
      <c r="D226" s="22">
        <f t="shared" si="1"/>
        <v>-0.01265839687</v>
      </c>
      <c r="E226" s="18"/>
    </row>
    <row r="227">
      <c r="A227" s="19" t="s">
        <v>30</v>
      </c>
      <c r="B227" s="20">
        <v>42436.875</v>
      </c>
      <c r="C227" s="21" t="s">
        <v>554</v>
      </c>
      <c r="D227" s="22">
        <f t="shared" si="1"/>
        <v>-0.0309622256</v>
      </c>
      <c r="E227" s="18"/>
    </row>
    <row r="228">
      <c r="A228" s="19" t="s">
        <v>30</v>
      </c>
      <c r="B228" s="20">
        <v>42436.83333333333</v>
      </c>
      <c r="C228" s="21" t="s">
        <v>557</v>
      </c>
      <c r="D228" s="22">
        <f t="shared" si="1"/>
        <v>-0.01212136053</v>
      </c>
      <c r="E228" s="18"/>
    </row>
    <row r="229">
      <c r="A229" s="19" t="s">
        <v>30</v>
      </c>
      <c r="B229" s="20">
        <v>42436.79166666667</v>
      </c>
      <c r="C229" s="21" t="s">
        <v>558</v>
      </c>
      <c r="D229" s="22">
        <f t="shared" si="1"/>
        <v>0.006042314456</v>
      </c>
      <c r="E229" s="18"/>
    </row>
    <row r="230">
      <c r="A230" s="19" t="s">
        <v>30</v>
      </c>
      <c r="B230" s="20">
        <v>42436.75</v>
      </c>
      <c r="C230" s="21" t="s">
        <v>559</v>
      </c>
      <c r="D230" s="22">
        <f t="shared" si="1"/>
        <v>0</v>
      </c>
      <c r="E230" s="18"/>
    </row>
    <row r="231">
      <c r="A231" s="19" t="s">
        <v>30</v>
      </c>
      <c r="B231" s="20">
        <v>42436.70833333333</v>
      </c>
      <c r="C231" s="21" t="s">
        <v>559</v>
      </c>
      <c r="D231" s="22">
        <f t="shared" si="1"/>
        <v>-0.006042314456</v>
      </c>
      <c r="E231" s="18"/>
    </row>
    <row r="232">
      <c r="A232" s="19" t="s">
        <v>30</v>
      </c>
      <c r="B232" s="20">
        <v>42436.66666666667</v>
      </c>
      <c r="C232" s="21" t="s">
        <v>558</v>
      </c>
      <c r="D232" s="22">
        <f t="shared" si="1"/>
        <v>-0.02967576815</v>
      </c>
      <c r="E232" s="18"/>
    </row>
    <row r="233">
      <c r="A233" s="19" t="s">
        <v>30</v>
      </c>
      <c r="B233" s="20">
        <v>42436.625</v>
      </c>
      <c r="C233" s="21" t="s">
        <v>564</v>
      </c>
      <c r="D233" s="22">
        <f t="shared" si="1"/>
        <v>0.005865119452</v>
      </c>
      <c r="E233" s="18"/>
    </row>
    <row r="234">
      <c r="A234" s="19" t="s">
        <v>30</v>
      </c>
      <c r="B234" s="20">
        <v>42436.58333333333</v>
      </c>
      <c r="C234" s="21" t="s">
        <v>566</v>
      </c>
      <c r="D234" s="22">
        <f t="shared" si="1"/>
        <v>-0.01749315745</v>
      </c>
      <c r="E234" s="18"/>
    </row>
    <row r="235">
      <c r="A235" s="19" t="s">
        <v>30</v>
      </c>
      <c r="B235" s="20">
        <v>42436.54166666667</v>
      </c>
      <c r="C235" s="21" t="s">
        <v>567</v>
      </c>
      <c r="D235" s="22">
        <f t="shared" si="1"/>
        <v>-0.005763704717</v>
      </c>
      <c r="E235" s="18"/>
    </row>
    <row r="236">
      <c r="A236" s="19" t="s">
        <v>30</v>
      </c>
      <c r="B236" s="20">
        <v>42436.5</v>
      </c>
      <c r="C236" s="21" t="s">
        <v>570</v>
      </c>
      <c r="D236" s="22">
        <f t="shared" si="1"/>
        <v>0.005763704717</v>
      </c>
      <c r="E236" s="18"/>
    </row>
    <row r="237">
      <c r="A237" s="19" t="s">
        <v>30</v>
      </c>
      <c r="B237" s="20">
        <v>42436.45833333333</v>
      </c>
      <c r="C237" s="21" t="s">
        <v>567</v>
      </c>
      <c r="D237" s="22">
        <f t="shared" si="1"/>
        <v>0.011628038</v>
      </c>
      <c r="E237" s="18"/>
    </row>
    <row r="238">
      <c r="A238" s="19" t="s">
        <v>30</v>
      </c>
      <c r="B238" s="20">
        <v>42436.41666666667</v>
      </c>
      <c r="C238" s="21" t="s">
        <v>564</v>
      </c>
      <c r="D238" s="22">
        <f t="shared" si="1"/>
        <v>-0.04572224934</v>
      </c>
      <c r="E238" s="18"/>
    </row>
    <row r="239">
      <c r="A239" s="19" t="s">
        <v>30</v>
      </c>
      <c r="B239" s="20">
        <v>42436.375</v>
      </c>
      <c r="C239" s="21" t="s">
        <v>573</v>
      </c>
      <c r="D239" s="22">
        <f t="shared" si="1"/>
        <v>0</v>
      </c>
      <c r="E239" s="18"/>
    </row>
    <row r="240">
      <c r="A240" s="19" t="s">
        <v>30</v>
      </c>
      <c r="B240" s="20">
        <v>42436.33333333333</v>
      </c>
      <c r="C240" s="21" t="s">
        <v>573</v>
      </c>
      <c r="D240" s="22">
        <f t="shared" si="1"/>
        <v>0.005602255549</v>
      </c>
      <c r="E240" s="18"/>
    </row>
    <row r="241">
      <c r="A241" s="19" t="s">
        <v>30</v>
      </c>
      <c r="B241" s="20">
        <v>42436.29166666667</v>
      </c>
      <c r="C241" s="21" t="s">
        <v>577</v>
      </c>
      <c r="D241" s="22">
        <f t="shared" si="1"/>
        <v>0.005633817718</v>
      </c>
      <c r="E241" s="18"/>
    </row>
    <row r="242">
      <c r="A242" s="19" t="s">
        <v>30</v>
      </c>
      <c r="B242" s="20">
        <v>42436.25</v>
      </c>
      <c r="C242" s="21" t="s">
        <v>581</v>
      </c>
      <c r="D242" s="22">
        <f t="shared" si="1"/>
        <v>-0.0278569545</v>
      </c>
      <c r="E242" s="18"/>
    </row>
    <row r="243">
      <c r="A243" s="19" t="s">
        <v>30</v>
      </c>
      <c r="B243" s="20">
        <v>42436.20833333333</v>
      </c>
      <c r="C243" s="21" t="s">
        <v>583</v>
      </c>
      <c r="D243" s="22">
        <f t="shared" si="1"/>
        <v>0.005509655811</v>
      </c>
      <c r="E243" s="18"/>
    </row>
    <row r="244">
      <c r="A244" s="19" t="s">
        <v>30</v>
      </c>
      <c r="B244" s="20">
        <v>42436.16666666667</v>
      </c>
      <c r="C244" s="21" t="s">
        <v>585</v>
      </c>
      <c r="D244" s="22">
        <f t="shared" si="1"/>
        <v>0.005540180376</v>
      </c>
      <c r="E244" s="18"/>
    </row>
    <row r="245">
      <c r="A245" s="19" t="s">
        <v>30</v>
      </c>
      <c r="B245" s="20">
        <v>42436.125</v>
      </c>
      <c r="C245" s="21" t="s">
        <v>587</v>
      </c>
      <c r="D245" s="22">
        <f t="shared" si="1"/>
        <v>-0.005540180376</v>
      </c>
      <c r="E245" s="18"/>
    </row>
    <row r="246">
      <c r="A246" s="19" t="s">
        <v>30</v>
      </c>
      <c r="B246" s="20">
        <v>42436.08333333333</v>
      </c>
      <c r="C246" s="21" t="s">
        <v>585</v>
      </c>
      <c r="D246" s="22">
        <f t="shared" si="1"/>
        <v>-0.04852704089</v>
      </c>
      <c r="E246" s="18"/>
    </row>
    <row r="247">
      <c r="A247" s="19" t="s">
        <v>30</v>
      </c>
      <c r="B247" s="20">
        <v>42436.04166666667</v>
      </c>
      <c r="C247" s="21" t="s">
        <v>589</v>
      </c>
      <c r="D247" s="22">
        <f t="shared" si="1"/>
        <v>-0.005249355886</v>
      </c>
      <c r="E247" s="18"/>
    </row>
    <row r="248">
      <c r="A248" s="19" t="s">
        <v>30</v>
      </c>
      <c r="B248" s="20">
        <v>42436.0</v>
      </c>
      <c r="C248" s="21" t="s">
        <v>591</v>
      </c>
      <c r="D248" s="22">
        <f t="shared" si="1"/>
        <v>-0.02584123118</v>
      </c>
      <c r="E248" s="18"/>
    </row>
    <row r="249">
      <c r="A249" s="19" t="s">
        <v>30</v>
      </c>
      <c r="B249" s="20">
        <v>42435.95833333333</v>
      </c>
      <c r="C249" s="21" t="s">
        <v>593</v>
      </c>
      <c r="D249" s="22">
        <f t="shared" si="1"/>
        <v>-0.01015237146</v>
      </c>
      <c r="E249" s="18"/>
    </row>
    <row r="250">
      <c r="A250" s="19" t="s">
        <v>30</v>
      </c>
      <c r="B250" s="20">
        <v>42435.91666666667</v>
      </c>
      <c r="C250" s="21" t="s">
        <v>594</v>
      </c>
      <c r="D250" s="22">
        <f t="shared" si="1"/>
        <v>-0.01005033585</v>
      </c>
      <c r="E250" s="18"/>
    </row>
    <row r="251">
      <c r="A251" s="19" t="s">
        <v>30</v>
      </c>
      <c r="B251" s="20">
        <v>42435.875</v>
      </c>
      <c r="C251" s="21" t="s">
        <v>596</v>
      </c>
      <c r="D251" s="22">
        <f t="shared" si="1"/>
        <v>0.01005033585</v>
      </c>
      <c r="E251" s="18"/>
    </row>
    <row r="252">
      <c r="A252" s="19" t="s">
        <v>30</v>
      </c>
      <c r="B252" s="20">
        <v>42435.83333333333</v>
      </c>
      <c r="C252" s="21" t="s">
        <v>594</v>
      </c>
      <c r="D252" s="22">
        <f t="shared" si="1"/>
        <v>-0.02493894835</v>
      </c>
      <c r="E252" s="18"/>
    </row>
    <row r="253">
      <c r="A253" s="19" t="s">
        <v>30</v>
      </c>
      <c r="B253" s="20">
        <v>42435.79166666667</v>
      </c>
      <c r="C253" s="21" t="s">
        <v>600</v>
      </c>
      <c r="D253" s="22">
        <f t="shared" si="1"/>
        <v>-0.03865215443</v>
      </c>
      <c r="E253" s="18"/>
    </row>
    <row r="254">
      <c r="A254" s="19" t="s">
        <v>30</v>
      </c>
      <c r="B254" s="20">
        <v>42435.75</v>
      </c>
      <c r="C254" s="21" t="s">
        <v>602</v>
      </c>
      <c r="D254" s="22">
        <f t="shared" si="1"/>
        <v>-0.04630456804</v>
      </c>
      <c r="E254" s="18"/>
    </row>
    <row r="255">
      <c r="A255" s="19" t="s">
        <v>30</v>
      </c>
      <c r="B255" s="20">
        <v>42435.70833333333</v>
      </c>
      <c r="C255" s="21" t="s">
        <v>603</v>
      </c>
      <c r="D255" s="22">
        <f t="shared" si="1"/>
        <v>-0.2076393648</v>
      </c>
      <c r="E255" s="18"/>
    </row>
    <row r="256">
      <c r="A256" s="19" t="s">
        <v>30</v>
      </c>
      <c r="B256" s="20">
        <v>42435.66666666667</v>
      </c>
      <c r="C256" s="21" t="s">
        <v>605</v>
      </c>
      <c r="D256" s="22">
        <f t="shared" si="1"/>
        <v>-0.02181904739</v>
      </c>
      <c r="E256" s="18"/>
    </row>
    <row r="257">
      <c r="A257" s="19" t="s">
        <v>30</v>
      </c>
      <c r="B257" s="20">
        <v>42435.625</v>
      </c>
      <c r="C257" s="21" t="s">
        <v>607</v>
      </c>
      <c r="D257" s="22">
        <f t="shared" si="1"/>
        <v>-0.1089511838</v>
      </c>
      <c r="E257" s="18"/>
    </row>
    <row r="258">
      <c r="A258" s="19" t="s">
        <v>30</v>
      </c>
      <c r="B258" s="20">
        <v>42435.58333333333</v>
      </c>
      <c r="C258" s="21" t="s">
        <v>608</v>
      </c>
      <c r="D258" s="22">
        <f t="shared" si="1"/>
        <v>-0.009630893061</v>
      </c>
      <c r="E258" s="18"/>
    </row>
    <row r="259">
      <c r="A259" s="19" t="s">
        <v>30</v>
      </c>
      <c r="B259" s="20">
        <v>42435.54166666667</v>
      </c>
      <c r="C259" s="21" t="s">
        <v>610</v>
      </c>
      <c r="D259" s="22">
        <f t="shared" si="1"/>
        <v>0</v>
      </c>
      <c r="E259" s="18"/>
    </row>
    <row r="260">
      <c r="A260" s="19" t="s">
        <v>30</v>
      </c>
      <c r="B260" s="20">
        <v>42435.5</v>
      </c>
      <c r="C260" s="21" t="s">
        <v>610</v>
      </c>
      <c r="D260" s="22">
        <f t="shared" si="1"/>
        <v>0</v>
      </c>
      <c r="E260" s="18"/>
    </row>
    <row r="261">
      <c r="A261" s="19" t="s">
        <v>30</v>
      </c>
      <c r="B261" s="20">
        <v>42435.45833333333</v>
      </c>
      <c r="C261" s="21" t="s">
        <v>610</v>
      </c>
      <c r="D261" s="22">
        <f t="shared" si="1"/>
        <v>0</v>
      </c>
      <c r="E261" s="18"/>
    </row>
    <row r="262">
      <c r="A262" s="19" t="s">
        <v>30</v>
      </c>
      <c r="B262" s="20">
        <v>42435.41666666667</v>
      </c>
      <c r="C262" s="21" t="s">
        <v>610</v>
      </c>
      <c r="D262" s="22">
        <f t="shared" si="1"/>
        <v>0.003200002731</v>
      </c>
      <c r="E262" s="18"/>
    </row>
    <row r="263">
      <c r="A263" s="19" t="s">
        <v>30</v>
      </c>
      <c r="B263" s="20">
        <v>42435.375</v>
      </c>
      <c r="C263" s="21" t="s">
        <v>613</v>
      </c>
      <c r="D263" s="22">
        <f t="shared" si="1"/>
        <v>-0.01589858607</v>
      </c>
      <c r="E263" s="18"/>
    </row>
    <row r="264">
      <c r="A264" s="19" t="s">
        <v>30</v>
      </c>
      <c r="B264" s="20">
        <v>42435.33333333333</v>
      </c>
      <c r="C264" s="21" t="s">
        <v>615</v>
      </c>
      <c r="D264" s="22">
        <f t="shared" si="1"/>
        <v>0.006329135052</v>
      </c>
      <c r="E264" s="18"/>
    </row>
    <row r="265">
      <c r="A265" s="19" t="s">
        <v>30</v>
      </c>
      <c r="B265" s="20">
        <v>42435.29166666667</v>
      </c>
      <c r="C265" s="21" t="s">
        <v>617</v>
      </c>
      <c r="D265" s="22">
        <f t="shared" si="1"/>
        <v>-0.003169574761</v>
      </c>
      <c r="E265" s="18"/>
    </row>
    <row r="266">
      <c r="A266" s="19" t="s">
        <v>30</v>
      </c>
      <c r="B266" s="20">
        <v>42435.25</v>
      </c>
      <c r="C266" s="21" t="s">
        <v>618</v>
      </c>
      <c r="D266" s="22">
        <f t="shared" si="1"/>
        <v>0.009539023047</v>
      </c>
      <c r="E266" s="18"/>
    </row>
    <row r="267">
      <c r="A267" s="19" t="s">
        <v>30</v>
      </c>
      <c r="B267" s="20">
        <v>42435.20833333333</v>
      </c>
      <c r="C267" s="21" t="s">
        <v>610</v>
      </c>
      <c r="D267" s="22">
        <f t="shared" si="1"/>
        <v>0.006410278361</v>
      </c>
      <c r="E267" s="18"/>
    </row>
    <row r="268">
      <c r="A268" s="19" t="s">
        <v>30</v>
      </c>
      <c r="B268" s="20">
        <v>42435.16666666667</v>
      </c>
      <c r="C268" s="21" t="s">
        <v>621</v>
      </c>
      <c r="D268" s="22">
        <f t="shared" si="1"/>
        <v>-0.006410278361</v>
      </c>
      <c r="E268" s="18"/>
    </row>
    <row r="269">
      <c r="A269" s="19" t="s">
        <v>30</v>
      </c>
      <c r="B269" s="20">
        <v>42435.125</v>
      </c>
      <c r="C269" s="21" t="s">
        <v>610</v>
      </c>
      <c r="D269" s="22">
        <f t="shared" si="1"/>
        <v>-0.01584819224</v>
      </c>
      <c r="E269" s="18"/>
    </row>
    <row r="270">
      <c r="A270" s="19" t="s">
        <v>30</v>
      </c>
      <c r="B270" s="20">
        <v>42435.08333333333</v>
      </c>
      <c r="C270" s="21" t="s">
        <v>625</v>
      </c>
      <c r="D270" s="22">
        <f t="shared" si="1"/>
        <v>0.01265839687</v>
      </c>
      <c r="E270" s="18"/>
    </row>
    <row r="271">
      <c r="A271" s="19" t="s">
        <v>30</v>
      </c>
      <c r="B271" s="20">
        <v>42435.04166666667</v>
      </c>
      <c r="C271" s="21" t="s">
        <v>627</v>
      </c>
      <c r="D271" s="22">
        <f t="shared" si="1"/>
        <v>0</v>
      </c>
      <c r="E271" s="18"/>
    </row>
    <row r="272">
      <c r="A272" s="19" t="s">
        <v>30</v>
      </c>
      <c r="B272" s="20">
        <v>42435.0</v>
      </c>
      <c r="C272" s="21" t="s">
        <v>627</v>
      </c>
      <c r="D272" s="22">
        <f t="shared" si="1"/>
        <v>0.0323652845</v>
      </c>
      <c r="E272" s="18"/>
    </row>
    <row r="273">
      <c r="A273" s="19" t="s">
        <v>30</v>
      </c>
      <c r="B273" s="20">
        <v>42434.95833333333</v>
      </c>
      <c r="C273" s="21" t="s">
        <v>629</v>
      </c>
      <c r="D273" s="22">
        <f t="shared" si="1"/>
        <v>-0.01307208157</v>
      </c>
      <c r="E273" s="18"/>
    </row>
    <row r="274">
      <c r="A274" s="19" t="s">
        <v>30</v>
      </c>
      <c r="B274" s="20">
        <v>42434.91666666667</v>
      </c>
      <c r="C274" s="21" t="s">
        <v>634</v>
      </c>
      <c r="D274" s="22">
        <f t="shared" si="1"/>
        <v>-0.02564243061</v>
      </c>
      <c r="E274" s="18"/>
    </row>
    <row r="275">
      <c r="A275" s="19" t="s">
        <v>30</v>
      </c>
      <c r="B275" s="20">
        <v>42434.875</v>
      </c>
      <c r="C275" s="21" t="s">
        <v>618</v>
      </c>
      <c r="D275" s="22">
        <f t="shared" si="1"/>
        <v>0</v>
      </c>
      <c r="E275" s="18"/>
    </row>
    <row r="276">
      <c r="A276" s="19" t="s">
        <v>30</v>
      </c>
      <c r="B276" s="20">
        <v>42434.83333333333</v>
      </c>
      <c r="C276" s="21" t="s">
        <v>618</v>
      </c>
      <c r="D276" s="22">
        <f t="shared" si="1"/>
        <v>0.009539023047</v>
      </c>
      <c r="E276" s="18"/>
    </row>
    <row r="277">
      <c r="A277" s="19" t="s">
        <v>30</v>
      </c>
      <c r="B277" s="20">
        <v>42434.79166666667</v>
      </c>
      <c r="C277" s="21" t="s">
        <v>610</v>
      </c>
      <c r="D277" s="22">
        <f t="shared" si="1"/>
        <v>0.01286191364</v>
      </c>
      <c r="E277" s="18"/>
    </row>
    <row r="278">
      <c r="A278" s="19" t="s">
        <v>30</v>
      </c>
      <c r="B278" s="20">
        <v>42434.75</v>
      </c>
      <c r="C278" s="21" t="s">
        <v>638</v>
      </c>
      <c r="D278" s="22">
        <f t="shared" si="1"/>
        <v>0.02291425952</v>
      </c>
      <c r="E278" s="18"/>
    </row>
    <row r="279">
      <c r="A279" s="19" t="s">
        <v>30</v>
      </c>
      <c r="B279" s="20">
        <v>42434.70833333333</v>
      </c>
      <c r="C279" s="21" t="s">
        <v>640</v>
      </c>
      <c r="D279" s="22">
        <f t="shared" si="1"/>
        <v>0.1652495729</v>
      </c>
      <c r="E279" s="18"/>
    </row>
    <row r="280">
      <c r="A280" s="19" t="s">
        <v>30</v>
      </c>
      <c r="B280" s="20">
        <v>42434.66666666667</v>
      </c>
      <c r="C280" s="21" t="s">
        <v>641</v>
      </c>
      <c r="D280" s="22">
        <f t="shared" si="1"/>
        <v>0.03984590855</v>
      </c>
      <c r="E280" s="18"/>
    </row>
    <row r="281">
      <c r="A281" s="19" t="s">
        <v>30</v>
      </c>
      <c r="B281" s="20">
        <v>42434.625</v>
      </c>
      <c r="C281" s="21" t="s">
        <v>643</v>
      </c>
      <c r="D281" s="22">
        <f t="shared" si="1"/>
        <v>0.1823215568</v>
      </c>
      <c r="E281" s="18"/>
    </row>
    <row r="282">
      <c r="A282" s="19" t="s">
        <v>30</v>
      </c>
      <c r="B282" s="20">
        <v>42434.58333333333</v>
      </c>
      <c r="C282" s="21" t="s">
        <v>646</v>
      </c>
      <c r="D282" s="22">
        <f t="shared" si="1"/>
        <v>0.02970515441</v>
      </c>
      <c r="E282" s="18"/>
    </row>
    <row r="283">
      <c r="A283" s="19" t="s">
        <v>30</v>
      </c>
      <c r="B283" s="20">
        <v>42434.54166666667</v>
      </c>
      <c r="C283" s="21" t="s">
        <v>647</v>
      </c>
      <c r="D283" s="22">
        <f t="shared" si="1"/>
        <v>-0.01496287268</v>
      </c>
      <c r="E283" s="18"/>
    </row>
    <row r="284">
      <c r="A284" s="19" t="s">
        <v>30</v>
      </c>
      <c r="B284" s="20">
        <v>42434.5</v>
      </c>
      <c r="C284" s="21" t="s">
        <v>649</v>
      </c>
      <c r="D284" s="22">
        <f t="shared" si="1"/>
        <v>-0.004938281641</v>
      </c>
      <c r="E284" s="18"/>
    </row>
    <row r="285">
      <c r="A285" s="19" t="s">
        <v>30</v>
      </c>
      <c r="B285" s="20">
        <v>42434.45833333333</v>
      </c>
      <c r="C285" s="21" t="s">
        <v>600</v>
      </c>
      <c r="D285" s="22">
        <f t="shared" si="1"/>
        <v>0.004938281641</v>
      </c>
      <c r="E285" s="18"/>
    </row>
    <row r="286">
      <c r="A286" s="19" t="s">
        <v>30</v>
      </c>
      <c r="B286" s="20">
        <v>42434.41666666667</v>
      </c>
      <c r="C286" s="21" t="s">
        <v>649</v>
      </c>
      <c r="D286" s="22">
        <f t="shared" si="1"/>
        <v>0.02506396866</v>
      </c>
      <c r="E286" s="18"/>
    </row>
    <row r="287">
      <c r="A287" s="19" t="s">
        <v>30</v>
      </c>
      <c r="B287" s="20">
        <v>42434.375</v>
      </c>
      <c r="C287" s="21" t="s">
        <v>654</v>
      </c>
      <c r="D287" s="22">
        <f t="shared" si="1"/>
        <v>0.03093030069</v>
      </c>
      <c r="E287" s="18"/>
    </row>
    <row r="288">
      <c r="A288" s="19" t="s">
        <v>30</v>
      </c>
      <c r="B288" s="20">
        <v>42434.33333333333</v>
      </c>
      <c r="C288" s="21" t="s">
        <v>591</v>
      </c>
      <c r="D288" s="22">
        <f t="shared" si="1"/>
        <v>0.005249355886</v>
      </c>
      <c r="E288" s="18"/>
    </row>
    <row r="289">
      <c r="A289" s="19" t="s">
        <v>30</v>
      </c>
      <c r="B289" s="20">
        <v>42434.29166666667</v>
      </c>
      <c r="C289" s="21" t="s">
        <v>589</v>
      </c>
      <c r="D289" s="22">
        <f t="shared" si="1"/>
        <v>0</v>
      </c>
      <c r="E289" s="18"/>
    </row>
    <row r="290">
      <c r="A290" s="19" t="s">
        <v>30</v>
      </c>
      <c r="B290" s="20">
        <v>42434.25</v>
      </c>
      <c r="C290" s="21" t="s">
        <v>589</v>
      </c>
      <c r="D290" s="22">
        <f t="shared" si="1"/>
        <v>-0.005249355886</v>
      </c>
      <c r="E290" s="18"/>
    </row>
    <row r="291">
      <c r="A291" s="19" t="s">
        <v>30</v>
      </c>
      <c r="B291" s="20">
        <v>42434.20833333333</v>
      </c>
      <c r="C291" s="21" t="s">
        <v>591</v>
      </c>
      <c r="D291" s="22">
        <f t="shared" si="1"/>
        <v>0</v>
      </c>
      <c r="E291" s="18"/>
    </row>
    <row r="292">
      <c r="A292" s="19" t="s">
        <v>30</v>
      </c>
      <c r="B292" s="20">
        <v>42434.16666666667</v>
      </c>
      <c r="C292" s="21" t="s">
        <v>591</v>
      </c>
      <c r="D292" s="22">
        <f t="shared" si="1"/>
        <v>0.02652675433</v>
      </c>
      <c r="E292" s="18"/>
    </row>
    <row r="293">
      <c r="A293" s="19" t="s">
        <v>30</v>
      </c>
      <c r="B293" s="20">
        <v>42434.125</v>
      </c>
      <c r="C293" s="21" t="s">
        <v>668</v>
      </c>
      <c r="D293" s="22">
        <f t="shared" si="1"/>
        <v>0.07245507922</v>
      </c>
      <c r="E293" s="18"/>
    </row>
    <row r="294">
      <c r="A294" s="19" t="s">
        <v>30</v>
      </c>
      <c r="B294" s="20">
        <v>42434.08333333333</v>
      </c>
      <c r="C294" s="21" t="s">
        <v>567</v>
      </c>
      <c r="D294" s="22">
        <f t="shared" si="1"/>
        <v>0.02339287957</v>
      </c>
      <c r="E294" s="18"/>
    </row>
    <row r="295">
      <c r="A295" s="19" t="s">
        <v>30</v>
      </c>
      <c r="B295" s="20">
        <v>42434.04166666667</v>
      </c>
      <c r="C295" s="21" t="s">
        <v>673</v>
      </c>
      <c r="D295" s="22">
        <f t="shared" si="1"/>
        <v>0.01791092657</v>
      </c>
      <c r="E295" s="18"/>
    </row>
    <row r="296">
      <c r="A296" s="19" t="s">
        <v>30</v>
      </c>
      <c r="B296" s="20">
        <v>42434.0</v>
      </c>
      <c r="C296" s="21" t="s">
        <v>558</v>
      </c>
      <c r="D296" s="22">
        <f t="shared" si="1"/>
        <v>0.04939275533</v>
      </c>
      <c r="E296" s="18"/>
    </row>
    <row r="297">
      <c r="A297" s="19" t="s">
        <v>30</v>
      </c>
      <c r="B297" s="20">
        <v>42433.95833333333</v>
      </c>
      <c r="C297" s="21" t="s">
        <v>677</v>
      </c>
      <c r="D297" s="22">
        <f t="shared" si="1"/>
        <v>0.07898841132</v>
      </c>
      <c r="E297" s="18"/>
    </row>
    <row r="298">
      <c r="A298" s="19" t="s">
        <v>30</v>
      </c>
      <c r="B298" s="20">
        <v>42433.91666666667</v>
      </c>
      <c r="C298" s="21" t="s">
        <v>680</v>
      </c>
      <c r="D298" s="22">
        <f t="shared" si="1"/>
        <v>0.1714222663</v>
      </c>
    </row>
    <row r="299">
      <c r="A299" s="19" t="s">
        <v>30</v>
      </c>
      <c r="B299" s="20">
        <v>42433.875</v>
      </c>
      <c r="C299" s="21" t="s">
        <v>537</v>
      </c>
      <c r="D299" s="22">
        <f t="shared" si="1"/>
        <v>0.01639380978</v>
      </c>
    </row>
    <row r="300">
      <c r="A300" s="19" t="s">
        <v>30</v>
      </c>
      <c r="B300" s="20">
        <v>42433.83333333333</v>
      </c>
      <c r="C300" s="21" t="s">
        <v>542</v>
      </c>
      <c r="D300" s="22">
        <f t="shared" si="1"/>
        <v>-0.008230499137</v>
      </c>
    </row>
    <row r="301">
      <c r="A301" s="19" t="s">
        <v>30</v>
      </c>
      <c r="B301" s="20">
        <v>42433.79166666667</v>
      </c>
      <c r="C301" s="21" t="s">
        <v>684</v>
      </c>
      <c r="D301" s="22">
        <f t="shared" si="1"/>
        <v>0.008230499137</v>
      </c>
    </row>
    <row r="302">
      <c r="A302" s="19" t="s">
        <v>30</v>
      </c>
      <c r="B302" s="20">
        <v>42433.75</v>
      </c>
      <c r="C302" s="21" t="s">
        <v>542</v>
      </c>
      <c r="D302" s="22">
        <f t="shared" si="1"/>
        <v>0.01666705249</v>
      </c>
    </row>
    <row r="303">
      <c r="A303" s="19" t="s">
        <v>30</v>
      </c>
      <c r="B303" s="20">
        <v>42433.70833333333</v>
      </c>
      <c r="C303" s="21" t="s">
        <v>429</v>
      </c>
      <c r="D303" s="22">
        <f t="shared" si="1"/>
        <v>-0.008368249671</v>
      </c>
    </row>
    <row r="304">
      <c r="A304" s="19" t="s">
        <v>30</v>
      </c>
      <c r="B304" s="20">
        <v>42433.66666666667</v>
      </c>
      <c r="C304" s="21" t="s">
        <v>533</v>
      </c>
      <c r="D304" s="22">
        <f t="shared" si="1"/>
        <v>-0.02469261259</v>
      </c>
    </row>
    <row r="305">
      <c r="A305" s="19" t="s">
        <v>30</v>
      </c>
      <c r="B305" s="20">
        <v>42433.625</v>
      </c>
      <c r="C305" s="21" t="s">
        <v>537</v>
      </c>
      <c r="D305" s="22">
        <f t="shared" si="1"/>
        <v>-0.01612938193</v>
      </c>
    </row>
    <row r="306">
      <c r="A306" s="19" t="s">
        <v>30</v>
      </c>
      <c r="B306" s="20">
        <v>42433.58333333333</v>
      </c>
      <c r="C306" s="21" t="s">
        <v>687</v>
      </c>
      <c r="D306" s="22">
        <f t="shared" si="1"/>
        <v>0</v>
      </c>
    </row>
    <row r="307">
      <c r="A307" s="19" t="s">
        <v>30</v>
      </c>
      <c r="B307" s="20">
        <v>42433.54166666667</v>
      </c>
      <c r="C307" s="21" t="s">
        <v>687</v>
      </c>
      <c r="D307" s="22">
        <f t="shared" si="1"/>
        <v>0.04082199452</v>
      </c>
    </row>
    <row r="308">
      <c r="A308" s="19" t="s">
        <v>30</v>
      </c>
      <c r="B308" s="20">
        <v>42433.5</v>
      </c>
      <c r="C308" s="21" t="s">
        <v>533</v>
      </c>
      <c r="D308" s="22">
        <f t="shared" si="1"/>
        <v>0.06010392407</v>
      </c>
    </row>
    <row r="309">
      <c r="A309" s="19" t="s">
        <v>30</v>
      </c>
      <c r="B309" s="20">
        <v>42433.45833333333</v>
      </c>
      <c r="C309" s="21" t="s">
        <v>690</v>
      </c>
      <c r="D309" s="22">
        <f t="shared" si="1"/>
        <v>-0.02620237239</v>
      </c>
    </row>
    <row r="310">
      <c r="A310" s="19" t="s">
        <v>30</v>
      </c>
      <c r="B310" s="20">
        <v>42433.41666666667</v>
      </c>
      <c r="C310" s="21" t="s">
        <v>518</v>
      </c>
      <c r="D310" s="22">
        <f t="shared" si="1"/>
        <v>0.008658062743</v>
      </c>
    </row>
    <row r="311">
      <c r="A311" s="19" t="s">
        <v>30</v>
      </c>
      <c r="B311" s="20">
        <v>42433.375</v>
      </c>
      <c r="C311" s="21" t="s">
        <v>524</v>
      </c>
      <c r="D311" s="22">
        <f t="shared" si="1"/>
        <v>0.02643325707</v>
      </c>
    </row>
    <row r="312">
      <c r="A312" s="19" t="s">
        <v>30</v>
      </c>
      <c r="B312" s="20">
        <v>42433.33333333333</v>
      </c>
      <c r="C312" s="21" t="s">
        <v>514</v>
      </c>
      <c r="D312" s="22">
        <f t="shared" si="1"/>
        <v>-0.06062462182</v>
      </c>
    </row>
    <row r="313">
      <c r="A313" s="19" t="s">
        <v>30</v>
      </c>
      <c r="B313" s="20">
        <v>42433.29166666667</v>
      </c>
      <c r="C313" s="21" t="s">
        <v>429</v>
      </c>
      <c r="D313" s="22">
        <f t="shared" si="1"/>
        <v>-0.01666705249</v>
      </c>
    </row>
    <row r="314">
      <c r="A314" s="19" t="s">
        <v>30</v>
      </c>
      <c r="B314" s="20">
        <v>42433.25</v>
      </c>
      <c r="C314" s="21" t="s">
        <v>542</v>
      </c>
      <c r="D314" s="22">
        <f t="shared" si="1"/>
        <v>-0.1020492544</v>
      </c>
    </row>
    <row r="315">
      <c r="A315" s="19" t="s">
        <v>30</v>
      </c>
      <c r="B315" s="20">
        <v>42433.20833333333</v>
      </c>
      <c r="C315" s="21" t="s">
        <v>415</v>
      </c>
      <c r="D315" s="22">
        <f t="shared" si="1"/>
        <v>-0.007434978488</v>
      </c>
    </row>
    <row r="316">
      <c r="A316" s="19" t="s">
        <v>30</v>
      </c>
      <c r="B316" s="20">
        <v>42433.16666666667</v>
      </c>
      <c r="C316" s="21" t="s">
        <v>417</v>
      </c>
      <c r="D316" s="22">
        <f t="shared" si="1"/>
        <v>-0.01470614739</v>
      </c>
    </row>
    <row r="317">
      <c r="A317" s="19" t="s">
        <v>30</v>
      </c>
      <c r="B317" s="20">
        <v>42433.125</v>
      </c>
      <c r="C317" s="21" t="s">
        <v>408</v>
      </c>
      <c r="D317" s="22">
        <f t="shared" si="1"/>
        <v>-0.007272759329</v>
      </c>
    </row>
    <row r="318">
      <c r="A318" s="19" t="s">
        <v>30</v>
      </c>
      <c r="B318" s="20">
        <v>42433.08333333333</v>
      </c>
      <c r="C318" s="21" t="s">
        <v>411</v>
      </c>
      <c r="D318" s="22">
        <f t="shared" si="1"/>
        <v>-0.05635293655</v>
      </c>
    </row>
    <row r="319">
      <c r="A319" s="19" t="s">
        <v>30</v>
      </c>
      <c r="B319" s="20">
        <v>42433.04166666667</v>
      </c>
      <c r="C319" s="21" t="s">
        <v>680</v>
      </c>
      <c r="D319" s="22">
        <f t="shared" si="1"/>
        <v>-0.1343871907</v>
      </c>
    </row>
    <row r="320">
      <c r="A320" s="19" t="s">
        <v>30</v>
      </c>
      <c r="B320" s="20">
        <v>42433.0</v>
      </c>
      <c r="C320" s="21" t="s">
        <v>704</v>
      </c>
      <c r="D320" s="22">
        <f t="shared" si="1"/>
        <v>-0.05249018262</v>
      </c>
    </row>
    <row r="321">
      <c r="A321" s="19" t="s">
        <v>30</v>
      </c>
      <c r="B321" s="20">
        <v>42432.95833333333</v>
      </c>
      <c r="C321" s="21" t="s">
        <v>706</v>
      </c>
      <c r="D321" s="22">
        <f t="shared" si="1"/>
        <v>-0.03352269204</v>
      </c>
    </row>
    <row r="322">
      <c r="A322" s="19" t="s">
        <v>30</v>
      </c>
      <c r="B322" s="20">
        <v>42432.91666666667</v>
      </c>
      <c r="C322" s="21" t="s">
        <v>583</v>
      </c>
      <c r="D322" s="22">
        <f t="shared" si="1"/>
        <v>0</v>
      </c>
    </row>
    <row r="323">
      <c r="A323" s="19" t="s">
        <v>30</v>
      </c>
      <c r="B323" s="20">
        <v>42432.875</v>
      </c>
      <c r="C323" s="21" t="s">
        <v>583</v>
      </c>
      <c r="D323" s="22">
        <f t="shared" si="1"/>
        <v>0</v>
      </c>
    </row>
    <row r="324">
      <c r="A324" s="19" t="s">
        <v>30</v>
      </c>
      <c r="B324" s="20">
        <v>42432.83333333333</v>
      </c>
      <c r="C324" s="21" t="s">
        <v>583</v>
      </c>
      <c r="D324" s="22">
        <f t="shared" si="1"/>
        <v>0.02222313678</v>
      </c>
    </row>
    <row r="325">
      <c r="A325" s="19" t="s">
        <v>30</v>
      </c>
      <c r="B325" s="20">
        <v>42432.79166666667</v>
      </c>
      <c r="C325" s="21" t="s">
        <v>577</v>
      </c>
      <c r="D325" s="22">
        <f t="shared" si="1"/>
        <v>0</v>
      </c>
    </row>
    <row r="326">
      <c r="A326" s="19" t="s">
        <v>30</v>
      </c>
      <c r="B326" s="20">
        <v>42432.75</v>
      </c>
      <c r="C326" s="21" t="s">
        <v>577</v>
      </c>
      <c r="D326" s="22">
        <f t="shared" si="1"/>
        <v>0</v>
      </c>
    </row>
    <row r="327">
      <c r="A327" s="19" t="s">
        <v>30</v>
      </c>
      <c r="B327" s="20">
        <v>42432.70833333333</v>
      </c>
      <c r="C327" s="21" t="s">
        <v>577</v>
      </c>
      <c r="D327" s="22">
        <f t="shared" si="1"/>
        <v>0.01129955525</v>
      </c>
    </row>
    <row r="328">
      <c r="A328" s="19" t="s">
        <v>30</v>
      </c>
      <c r="B328" s="20">
        <v>42432.66666666667</v>
      </c>
      <c r="C328" s="21" t="s">
        <v>706</v>
      </c>
      <c r="D328" s="22">
        <f t="shared" si="1"/>
        <v>0</v>
      </c>
    </row>
    <row r="329">
      <c r="A329" s="19" t="s">
        <v>30</v>
      </c>
      <c r="B329" s="20">
        <v>42432.625</v>
      </c>
      <c r="C329" s="21" t="s">
        <v>706</v>
      </c>
      <c r="D329" s="22">
        <f t="shared" si="1"/>
        <v>-0.01129955525</v>
      </c>
    </row>
    <row r="330">
      <c r="A330" s="19" t="s">
        <v>30</v>
      </c>
      <c r="B330" s="20">
        <v>42432.58333333333</v>
      </c>
      <c r="C330" s="21" t="s">
        <v>577</v>
      </c>
      <c r="D330" s="22">
        <f t="shared" si="1"/>
        <v>-0.04932506656</v>
      </c>
    </row>
    <row r="331">
      <c r="A331" s="19" t="s">
        <v>30</v>
      </c>
      <c r="B331" s="20">
        <v>42432.54166666667</v>
      </c>
      <c r="C331" s="21" t="s">
        <v>715</v>
      </c>
      <c r="D331" s="22">
        <f t="shared" si="1"/>
        <v>-0.03158157205</v>
      </c>
    </row>
    <row r="332">
      <c r="A332" s="19" t="s">
        <v>30</v>
      </c>
      <c r="B332" s="20">
        <v>42432.5</v>
      </c>
      <c r="C332" s="21" t="s">
        <v>717</v>
      </c>
      <c r="D332" s="22">
        <f t="shared" si="1"/>
        <v>0.005194816877</v>
      </c>
    </row>
    <row r="333">
      <c r="A333" s="19" t="s">
        <v>30</v>
      </c>
      <c r="B333" s="20">
        <v>42432.45833333333</v>
      </c>
      <c r="C333" s="21" t="s">
        <v>719</v>
      </c>
      <c r="D333" s="22">
        <f t="shared" si="1"/>
        <v>0.005221943981</v>
      </c>
    </row>
    <row r="334">
      <c r="A334" s="19" t="s">
        <v>30</v>
      </c>
      <c r="B334" s="20">
        <v>42432.41666666667</v>
      </c>
      <c r="C334" s="21" t="s">
        <v>591</v>
      </c>
      <c r="D334" s="22">
        <f t="shared" si="1"/>
        <v>0</v>
      </c>
    </row>
    <row r="335">
      <c r="A335" s="19" t="s">
        <v>30</v>
      </c>
      <c r="B335" s="20">
        <v>42432.375</v>
      </c>
      <c r="C335" s="21" t="s">
        <v>591</v>
      </c>
      <c r="D335" s="22">
        <f t="shared" si="1"/>
        <v>-0.005221943981</v>
      </c>
    </row>
    <row r="336">
      <c r="A336" s="19" t="s">
        <v>30</v>
      </c>
      <c r="B336" s="20">
        <v>42432.33333333333</v>
      </c>
      <c r="C336" s="21" t="s">
        <v>719</v>
      </c>
      <c r="D336" s="22">
        <f t="shared" si="1"/>
        <v>0.02638675517</v>
      </c>
    </row>
    <row r="337">
      <c r="A337" s="19" t="s">
        <v>30</v>
      </c>
      <c r="B337" s="20">
        <v>42432.29166666667</v>
      </c>
      <c r="C337" s="21" t="s">
        <v>715</v>
      </c>
      <c r="D337" s="22">
        <f t="shared" si="1"/>
        <v>0.005361943141</v>
      </c>
    </row>
    <row r="338">
      <c r="A338" s="19" t="s">
        <v>30</v>
      </c>
      <c r="B338" s="20">
        <v>42432.25</v>
      </c>
      <c r="C338" s="21" t="s">
        <v>668</v>
      </c>
      <c r="D338" s="22">
        <f t="shared" si="1"/>
        <v>0.04959694114</v>
      </c>
    </row>
    <row r="339">
      <c r="A339" s="19" t="s">
        <v>30</v>
      </c>
      <c r="B339" s="20">
        <v>42432.20833333333</v>
      </c>
      <c r="C339" s="21" t="s">
        <v>581</v>
      </c>
      <c r="D339" s="22">
        <f t="shared" si="1"/>
        <v>0.005665737536</v>
      </c>
    </row>
    <row r="340">
      <c r="A340" s="19" t="s">
        <v>30</v>
      </c>
      <c r="B340" s="20">
        <v>42432.16666666667</v>
      </c>
      <c r="C340" s="21" t="s">
        <v>706</v>
      </c>
      <c r="D340" s="22">
        <f t="shared" si="1"/>
        <v>0.01142869582</v>
      </c>
    </row>
    <row r="341">
      <c r="A341" s="19" t="s">
        <v>30</v>
      </c>
      <c r="B341" s="20">
        <v>42432.125</v>
      </c>
      <c r="C341" s="21" t="s">
        <v>570</v>
      </c>
      <c r="D341" s="22">
        <f t="shared" si="1"/>
        <v>0</v>
      </c>
    </row>
    <row r="342">
      <c r="A342" s="19" t="s">
        <v>30</v>
      </c>
      <c r="B342" s="20">
        <v>42432.08333333333</v>
      </c>
      <c r="C342" s="21" t="s">
        <v>570</v>
      </c>
      <c r="D342" s="22">
        <f t="shared" si="1"/>
        <v>0.03509131981</v>
      </c>
    </row>
    <row r="343">
      <c r="A343" s="19" t="s">
        <v>30</v>
      </c>
      <c r="B343" s="20">
        <v>42432.04166666667</v>
      </c>
      <c r="C343" s="21" t="s">
        <v>729</v>
      </c>
      <c r="D343" s="22">
        <f t="shared" si="1"/>
        <v>0.1335313926</v>
      </c>
    </row>
    <row r="344">
      <c r="A344" s="19" t="s">
        <v>30</v>
      </c>
      <c r="B344" s="20">
        <v>42432.0</v>
      </c>
      <c r="C344" s="21" t="s">
        <v>731</v>
      </c>
      <c r="D344" s="22">
        <f t="shared" si="1"/>
        <v>0.05595865365</v>
      </c>
    </row>
    <row r="345">
      <c r="A345" s="19" t="s">
        <v>30</v>
      </c>
      <c r="B345" s="20">
        <v>42431.95833333333</v>
      </c>
      <c r="C345" s="21" t="s">
        <v>394</v>
      </c>
      <c r="D345" s="22">
        <f t="shared" si="1"/>
        <v>0.05927660993</v>
      </c>
    </row>
    <row r="346">
      <c r="A346" s="19" t="s">
        <v>30</v>
      </c>
      <c r="B346" s="20">
        <v>42431.91666666667</v>
      </c>
      <c r="C346" s="21" t="s">
        <v>546</v>
      </c>
      <c r="D346" s="22">
        <f t="shared" si="1"/>
        <v>0.01538491884</v>
      </c>
    </row>
    <row r="347">
      <c r="A347" s="19" t="s">
        <v>30</v>
      </c>
      <c r="B347" s="20">
        <v>42431.875</v>
      </c>
      <c r="C347" s="21" t="s">
        <v>734</v>
      </c>
      <c r="D347" s="22">
        <f t="shared" si="1"/>
        <v>0</v>
      </c>
    </row>
    <row r="348">
      <c r="A348" s="19" t="s">
        <v>30</v>
      </c>
      <c r="B348" s="20">
        <v>42431.83333333333</v>
      </c>
      <c r="C348" s="21" t="s">
        <v>734</v>
      </c>
      <c r="D348" s="22">
        <f t="shared" si="1"/>
        <v>-0.0674412808</v>
      </c>
    </row>
    <row r="349">
      <c r="A349" s="19" t="s">
        <v>30</v>
      </c>
      <c r="B349" s="20">
        <v>42431.79166666667</v>
      </c>
      <c r="C349" s="21" t="s">
        <v>411</v>
      </c>
      <c r="D349" s="22">
        <f t="shared" si="1"/>
        <v>-0.01438873745</v>
      </c>
    </row>
    <row r="350">
      <c r="A350" s="19" t="s">
        <v>30</v>
      </c>
      <c r="B350" s="20">
        <v>42431.75</v>
      </c>
      <c r="C350" s="21" t="s">
        <v>406</v>
      </c>
      <c r="D350" s="22">
        <f t="shared" si="1"/>
        <v>-0.03509131981</v>
      </c>
    </row>
    <row r="351">
      <c r="A351" s="19" t="s">
        <v>30</v>
      </c>
      <c r="B351" s="20">
        <v>42431.70833333333</v>
      </c>
      <c r="C351" s="21" t="s">
        <v>741</v>
      </c>
      <c r="D351" s="22">
        <f t="shared" si="1"/>
        <v>-0.04714677843</v>
      </c>
    </row>
    <row r="352">
      <c r="A352" s="19" t="s">
        <v>30</v>
      </c>
      <c r="B352" s="20">
        <v>42431.66666666667</v>
      </c>
      <c r="C352" s="21" t="s">
        <v>395</v>
      </c>
      <c r="D352" s="22">
        <f t="shared" si="1"/>
        <v>0.006600684031</v>
      </c>
    </row>
    <row r="353">
      <c r="A353" s="19" t="s">
        <v>30</v>
      </c>
      <c r="B353" s="20">
        <v>42431.625</v>
      </c>
      <c r="C353" s="21" t="s">
        <v>743</v>
      </c>
      <c r="D353" s="22">
        <f t="shared" si="1"/>
        <v>0.006644542719</v>
      </c>
    </row>
    <row r="354">
      <c r="A354" s="19" t="s">
        <v>30</v>
      </c>
      <c r="B354" s="20">
        <v>42431.58333333333</v>
      </c>
      <c r="C354" s="21" t="s">
        <v>404</v>
      </c>
      <c r="D354" s="22">
        <f t="shared" si="1"/>
        <v>0.06899287149</v>
      </c>
    </row>
    <row r="355">
      <c r="A355" s="19" t="s">
        <v>30</v>
      </c>
      <c r="B355" s="20">
        <v>42431.54166666667</v>
      </c>
      <c r="C355" s="21" t="s">
        <v>406</v>
      </c>
      <c r="D355" s="22">
        <f t="shared" si="1"/>
        <v>0.05129329439</v>
      </c>
    </row>
    <row r="356">
      <c r="A356" s="19" t="s">
        <v>30</v>
      </c>
      <c r="B356" s="20">
        <v>42431.5</v>
      </c>
      <c r="C356" s="21" t="s">
        <v>746</v>
      </c>
      <c r="D356" s="22">
        <f t="shared" si="1"/>
        <v>-0.02230575751</v>
      </c>
    </row>
    <row r="357">
      <c r="A357" s="19" t="s">
        <v>30</v>
      </c>
      <c r="B357" s="20">
        <v>42431.45833333333</v>
      </c>
      <c r="C357" s="21" t="s">
        <v>748</v>
      </c>
      <c r="D357" s="22">
        <f t="shared" si="1"/>
        <v>-0.007326040092</v>
      </c>
    </row>
    <row r="358">
      <c r="A358" s="19" t="s">
        <v>30</v>
      </c>
      <c r="B358" s="20">
        <v>42431.41666666667</v>
      </c>
      <c r="C358" s="21" t="s">
        <v>408</v>
      </c>
      <c r="D358" s="22">
        <f t="shared" si="1"/>
        <v>-0.07045166095</v>
      </c>
    </row>
    <row r="359">
      <c r="A359" s="19" t="s">
        <v>30</v>
      </c>
      <c r="B359" s="20">
        <v>42431.375</v>
      </c>
      <c r="C359" s="21" t="s">
        <v>731</v>
      </c>
      <c r="D359" s="22">
        <f t="shared" si="1"/>
        <v>-0.006779686985</v>
      </c>
    </row>
    <row r="360">
      <c r="A360" s="19" t="s">
        <v>30</v>
      </c>
      <c r="B360" s="20">
        <v>42431.33333333333</v>
      </c>
      <c r="C360" s="21" t="s">
        <v>752</v>
      </c>
      <c r="D360" s="22">
        <f t="shared" si="1"/>
        <v>-0.2445347413</v>
      </c>
    </row>
    <row r="361">
      <c r="A361" s="19" t="s">
        <v>30</v>
      </c>
      <c r="B361" s="20">
        <v>42431.29166666667</v>
      </c>
      <c r="C361" s="21" t="s">
        <v>755</v>
      </c>
      <c r="D361" s="22">
        <f t="shared" si="1"/>
        <v>-0.005277057101</v>
      </c>
    </row>
    <row r="362">
      <c r="A362" s="19" t="s">
        <v>30</v>
      </c>
      <c r="B362" s="20">
        <v>42431.25</v>
      </c>
      <c r="C362" s="21" t="s">
        <v>589</v>
      </c>
      <c r="D362" s="22">
        <f t="shared" si="1"/>
        <v>-0.0208340869</v>
      </c>
    </row>
    <row r="363">
      <c r="A363" s="19" t="s">
        <v>30</v>
      </c>
      <c r="B363" s="20">
        <v>42431.20833333333</v>
      </c>
      <c r="C363" s="21" t="s">
        <v>758</v>
      </c>
      <c r="D363" s="22">
        <f t="shared" si="1"/>
        <v>-0.0051413995</v>
      </c>
    </row>
    <row r="364">
      <c r="A364" s="19" t="s">
        <v>30</v>
      </c>
      <c r="B364" s="20">
        <v>42431.16666666667</v>
      </c>
      <c r="C364" s="21" t="s">
        <v>759</v>
      </c>
      <c r="D364" s="22">
        <f t="shared" si="1"/>
        <v>-0.005115100667</v>
      </c>
    </row>
    <row r="365">
      <c r="A365" s="19" t="s">
        <v>30</v>
      </c>
      <c r="B365" s="20">
        <v>42431.125</v>
      </c>
      <c r="C365" s="21" t="s">
        <v>593</v>
      </c>
      <c r="D365" s="22">
        <f t="shared" si="1"/>
        <v>-0.005089069507</v>
      </c>
    </row>
    <row r="366">
      <c r="A366" s="19" t="s">
        <v>30</v>
      </c>
      <c r="B366" s="20">
        <v>42431.08333333333</v>
      </c>
      <c r="C366" s="21" t="s">
        <v>654</v>
      </c>
      <c r="D366" s="22">
        <f t="shared" si="1"/>
        <v>-0.01010109599</v>
      </c>
    </row>
    <row r="367">
      <c r="A367" s="19" t="s">
        <v>30</v>
      </c>
      <c r="B367" s="20">
        <v>42431.04166666667</v>
      </c>
      <c r="C367" s="21" t="s">
        <v>647</v>
      </c>
      <c r="D367" s="22">
        <f t="shared" si="1"/>
        <v>0</v>
      </c>
    </row>
    <row r="368">
      <c r="A368" s="19" t="s">
        <v>30</v>
      </c>
      <c r="B368" s="20">
        <v>42431.0</v>
      </c>
      <c r="C368" s="21" t="s">
        <v>647</v>
      </c>
      <c r="D368" s="22">
        <f t="shared" si="1"/>
        <v>0.01010109599</v>
      </c>
    </row>
    <row r="369">
      <c r="A369" s="19" t="s">
        <v>30</v>
      </c>
      <c r="B369" s="20">
        <v>42430.95833333333</v>
      </c>
      <c r="C369" s="21" t="s">
        <v>654</v>
      </c>
      <c r="D369" s="22">
        <f t="shared" si="1"/>
        <v>-0.01010109599</v>
      </c>
    </row>
    <row r="370">
      <c r="A370" s="19" t="s">
        <v>30</v>
      </c>
      <c r="B370" s="20">
        <v>42430.91666666667</v>
      </c>
      <c r="C370" s="21" t="s">
        <v>647</v>
      </c>
      <c r="D370" s="22">
        <f t="shared" si="1"/>
        <v>-0.01496287268</v>
      </c>
    </row>
    <row r="371">
      <c r="A371" s="19" t="s">
        <v>30</v>
      </c>
      <c r="B371" s="20">
        <v>42430.875</v>
      </c>
      <c r="C371" s="21" t="s">
        <v>649</v>
      </c>
      <c r="D371" s="22">
        <f t="shared" si="1"/>
        <v>0.004962789342</v>
      </c>
    </row>
    <row r="372">
      <c r="A372" s="19" t="s">
        <v>30</v>
      </c>
      <c r="B372" s="20">
        <v>42430.83333333333</v>
      </c>
      <c r="C372" s="21" t="s">
        <v>765</v>
      </c>
      <c r="D372" s="22">
        <f t="shared" si="1"/>
        <v>0.02010117932</v>
      </c>
    </row>
    <row r="373">
      <c r="A373" s="19" t="s">
        <v>30</v>
      </c>
      <c r="B373" s="20">
        <v>42430.79166666667</v>
      </c>
      <c r="C373" s="21" t="s">
        <v>654</v>
      </c>
      <c r="D373" s="22">
        <f t="shared" si="1"/>
        <v>0.005089069507</v>
      </c>
    </row>
    <row r="374">
      <c r="A374" s="19" t="s">
        <v>30</v>
      </c>
      <c r="B374" s="20">
        <v>42430.75</v>
      </c>
      <c r="C374" s="21" t="s">
        <v>593</v>
      </c>
      <c r="D374" s="22">
        <f t="shared" si="1"/>
        <v>0.0206192872</v>
      </c>
    </row>
    <row r="375">
      <c r="A375" s="19" t="s">
        <v>30</v>
      </c>
      <c r="B375" s="20">
        <v>42430.70833333333</v>
      </c>
      <c r="C375" s="21" t="s">
        <v>719</v>
      </c>
      <c r="D375" s="22">
        <f t="shared" si="1"/>
        <v>0.02638675517</v>
      </c>
    </row>
    <row r="376">
      <c r="A376" s="19" t="s">
        <v>30</v>
      </c>
      <c r="B376" s="20">
        <v>42430.66666666667</v>
      </c>
      <c r="C376" s="21" t="s">
        <v>715</v>
      </c>
      <c r="D376" s="22">
        <f t="shared" si="1"/>
        <v>-0.05715841384</v>
      </c>
    </row>
    <row r="377">
      <c r="A377" s="19" t="s">
        <v>30</v>
      </c>
      <c r="B377" s="20">
        <v>42430.625</v>
      </c>
      <c r="C377" s="21" t="s">
        <v>594</v>
      </c>
      <c r="D377" s="22">
        <f t="shared" si="1"/>
        <v>-0.01005033585</v>
      </c>
    </row>
    <row r="378">
      <c r="A378" s="19" t="s">
        <v>30</v>
      </c>
      <c r="B378" s="20">
        <v>42430.58333333333</v>
      </c>
      <c r="C378" s="21" t="s">
        <v>596</v>
      </c>
      <c r="D378" s="22">
        <f t="shared" si="1"/>
        <v>0.01005033585</v>
      </c>
    </row>
    <row r="379">
      <c r="A379" s="19" t="s">
        <v>30</v>
      </c>
      <c r="B379" s="20">
        <v>42430.54166666667</v>
      </c>
      <c r="C379" s="21" t="s">
        <v>594</v>
      </c>
      <c r="D379" s="22">
        <f t="shared" si="1"/>
        <v>0.005063301957</v>
      </c>
    </row>
    <row r="380">
      <c r="A380" s="19" t="s">
        <v>30</v>
      </c>
      <c r="B380" s="20">
        <v>42430.5</v>
      </c>
      <c r="C380" s="21" t="s">
        <v>654</v>
      </c>
      <c r="D380" s="22">
        <f t="shared" si="1"/>
        <v>-0.1104238176</v>
      </c>
    </row>
    <row r="381">
      <c r="A381" s="19" t="s">
        <v>30</v>
      </c>
      <c r="B381" s="20">
        <v>42430.45833333333</v>
      </c>
      <c r="C381" s="21" t="s">
        <v>777</v>
      </c>
      <c r="D381" s="22">
        <f t="shared" si="1"/>
        <v>-0.04445176257</v>
      </c>
    </row>
    <row r="382">
      <c r="A382" s="19" t="s">
        <v>30</v>
      </c>
      <c r="B382" s="20">
        <v>42430.41666666667</v>
      </c>
      <c r="C382" s="21" t="s">
        <v>780</v>
      </c>
      <c r="D382" s="22">
        <f t="shared" si="1"/>
        <v>0.02643325707</v>
      </c>
    </row>
    <row r="383">
      <c r="A383" s="19" t="s">
        <v>30</v>
      </c>
      <c r="B383" s="20">
        <v>42430.375</v>
      </c>
      <c r="C383" s="21" t="s">
        <v>783</v>
      </c>
      <c r="D383" s="22">
        <f t="shared" si="1"/>
        <v>-0.008888947417</v>
      </c>
    </row>
    <row r="384">
      <c r="A384" s="19" t="s">
        <v>30</v>
      </c>
      <c r="B384" s="20">
        <v>42430.33333333333</v>
      </c>
      <c r="C384" s="21" t="s">
        <v>785</v>
      </c>
      <c r="D384" s="22">
        <f t="shared" si="1"/>
        <v>0.1322679686</v>
      </c>
    </row>
    <row r="385">
      <c r="A385" s="19" t="s">
        <v>30</v>
      </c>
      <c r="B385" s="20">
        <v>42430.29166666667</v>
      </c>
      <c r="C385" s="21" t="s">
        <v>594</v>
      </c>
      <c r="D385" s="22">
        <f t="shared" si="1"/>
        <v>0.01015237146</v>
      </c>
    </row>
    <row r="386">
      <c r="A386" s="19" t="s">
        <v>30</v>
      </c>
      <c r="B386" s="20">
        <v>42430.25</v>
      </c>
      <c r="C386" s="21" t="s">
        <v>593</v>
      </c>
      <c r="D386" s="22">
        <f t="shared" si="1"/>
        <v>0.0206192872</v>
      </c>
    </row>
    <row r="387">
      <c r="A387" s="19" t="s">
        <v>30</v>
      </c>
      <c r="B387" s="20">
        <v>42430.20833333333</v>
      </c>
      <c r="C387" s="21" t="s">
        <v>719</v>
      </c>
      <c r="D387" s="22">
        <f t="shared" si="1"/>
        <v>0.005221943981</v>
      </c>
    </row>
    <row r="388">
      <c r="A388" s="19" t="s">
        <v>30</v>
      </c>
      <c r="B388" s="20">
        <v>42430.16666666667</v>
      </c>
      <c r="C388" s="21" t="s">
        <v>591</v>
      </c>
      <c r="D388" s="22">
        <f t="shared" si="1"/>
        <v>0</v>
      </c>
    </row>
    <row r="389">
      <c r="A389" s="19" t="s">
        <v>30</v>
      </c>
      <c r="B389" s="20">
        <v>42430.125</v>
      </c>
      <c r="C389" s="21" t="s">
        <v>591</v>
      </c>
      <c r="D389" s="22">
        <f t="shared" si="1"/>
        <v>-0.02072613052</v>
      </c>
    </row>
    <row r="390">
      <c r="A390" s="19" t="s">
        <v>30</v>
      </c>
      <c r="B390" s="20">
        <v>42430.08333333333</v>
      </c>
      <c r="C390" s="21" t="s">
        <v>759</v>
      </c>
      <c r="D390" s="22">
        <f t="shared" si="1"/>
        <v>-0.02531780798</v>
      </c>
    </row>
    <row r="391">
      <c r="A391" s="19" t="s">
        <v>30</v>
      </c>
      <c r="B391" s="20">
        <v>42430.04166666667</v>
      </c>
      <c r="C391" s="21" t="s">
        <v>596</v>
      </c>
      <c r="D391" s="22">
        <f t="shared" si="1"/>
        <v>-0.0198026273</v>
      </c>
    </row>
    <row r="392">
      <c r="A392" s="19" t="s">
        <v>30</v>
      </c>
      <c r="B392" s="20">
        <v>42430.0</v>
      </c>
      <c r="C392" s="21" t="s">
        <v>797</v>
      </c>
      <c r="D392" s="22">
        <f t="shared" si="1"/>
        <v>0.004914014802</v>
      </c>
    </row>
    <row r="393">
      <c r="A393" s="19" t="s">
        <v>30</v>
      </c>
      <c r="B393" s="20">
        <v>42429.95833333333</v>
      </c>
      <c r="C393" s="21" t="s">
        <v>600</v>
      </c>
      <c r="D393" s="22">
        <f t="shared" si="1"/>
        <v>-0.004914014802</v>
      </c>
    </row>
    <row r="394">
      <c r="A394" s="19" t="s">
        <v>30</v>
      </c>
      <c r="B394" s="20">
        <v>42429.91666666667</v>
      </c>
      <c r="C394" s="21" t="s">
        <v>797</v>
      </c>
      <c r="D394" s="22">
        <f t="shared" si="1"/>
        <v>0.0198026273</v>
      </c>
    </row>
    <row r="395">
      <c r="A395" s="19" t="s">
        <v>30</v>
      </c>
      <c r="B395" s="20">
        <v>42429.875</v>
      </c>
      <c r="C395" s="21" t="s">
        <v>596</v>
      </c>
      <c r="D395" s="22">
        <f t="shared" si="1"/>
        <v>-0.004987541511</v>
      </c>
    </row>
    <row r="396">
      <c r="A396" s="19" t="s">
        <v>30</v>
      </c>
      <c r="B396" s="20">
        <v>42429.83333333333</v>
      </c>
      <c r="C396" s="21" t="s">
        <v>765</v>
      </c>
      <c r="D396" s="22">
        <f t="shared" si="1"/>
        <v>0.01000008333</v>
      </c>
    </row>
    <row r="397">
      <c r="A397" s="19" t="s">
        <v>30</v>
      </c>
      <c r="B397" s="20">
        <v>42429.79166666667</v>
      </c>
      <c r="C397" s="21" t="s">
        <v>647</v>
      </c>
      <c r="D397" s="22">
        <f t="shared" si="1"/>
        <v>-0.005012541824</v>
      </c>
    </row>
    <row r="398">
      <c r="A398" s="19" t="s">
        <v>30</v>
      </c>
      <c r="B398" s="20">
        <v>42429.75</v>
      </c>
      <c r="C398" s="21" t="s">
        <v>596</v>
      </c>
      <c r="D398" s="22">
        <f t="shared" si="1"/>
        <v>0.005012541824</v>
      </c>
    </row>
    <row r="399">
      <c r="A399" s="19" t="s">
        <v>30</v>
      </c>
      <c r="B399" s="20">
        <v>42429.70833333333</v>
      </c>
      <c r="C399" s="21" t="s">
        <v>647</v>
      </c>
      <c r="D399" s="22">
        <f t="shared" si="1"/>
        <v>0</v>
      </c>
    </row>
    <row r="400">
      <c r="A400" s="19" t="s">
        <v>30</v>
      </c>
      <c r="B400" s="20">
        <v>42429.66666666667</v>
      </c>
      <c r="C400" s="21" t="s">
        <v>647</v>
      </c>
      <c r="D400" s="22">
        <f t="shared" si="1"/>
        <v>0.04628075256</v>
      </c>
    </row>
    <row r="401">
      <c r="A401" s="19" t="s">
        <v>30</v>
      </c>
      <c r="B401" s="20">
        <v>42429.625</v>
      </c>
      <c r="C401" s="21" t="s">
        <v>589</v>
      </c>
      <c r="D401" s="22">
        <f t="shared" si="1"/>
        <v>-0.04124295853</v>
      </c>
    </row>
    <row r="402">
      <c r="A402" s="19" t="s">
        <v>30</v>
      </c>
      <c r="B402" s="20">
        <v>42429.58333333333</v>
      </c>
      <c r="C402" s="21" t="s">
        <v>594</v>
      </c>
      <c r="D402" s="22">
        <f t="shared" si="1"/>
        <v>-0.00503779403</v>
      </c>
    </row>
    <row r="403">
      <c r="A403" s="19" t="s">
        <v>30</v>
      </c>
      <c r="B403" s="20">
        <v>42429.54166666667</v>
      </c>
      <c r="C403" s="21" t="s">
        <v>647</v>
      </c>
      <c r="D403" s="22">
        <f t="shared" si="1"/>
        <v>0</v>
      </c>
    </row>
    <row r="404">
      <c r="A404" s="19" t="s">
        <v>30</v>
      </c>
      <c r="B404" s="20">
        <v>42429.5</v>
      </c>
      <c r="C404" s="21" t="s">
        <v>647</v>
      </c>
      <c r="D404" s="22">
        <f t="shared" si="1"/>
        <v>0.1575063877</v>
      </c>
    </row>
    <row r="405">
      <c r="A405" s="19" t="s">
        <v>30</v>
      </c>
      <c r="B405" s="20">
        <v>42429.45833333333</v>
      </c>
      <c r="C405" s="21" t="s">
        <v>566</v>
      </c>
      <c r="D405" s="22">
        <f t="shared" si="1"/>
        <v>0.0795526317</v>
      </c>
    </row>
    <row r="406">
      <c r="A406" s="19" t="s">
        <v>30</v>
      </c>
      <c r="B406" s="20">
        <v>42429.41666666667</v>
      </c>
      <c r="C406" s="21" t="s">
        <v>551</v>
      </c>
      <c r="D406" s="22">
        <f t="shared" si="1"/>
        <v>0.006389798099</v>
      </c>
    </row>
    <row r="407">
      <c r="A407" s="19" t="s">
        <v>30</v>
      </c>
      <c r="B407" s="20">
        <v>42429.375</v>
      </c>
      <c r="C407" s="21" t="s">
        <v>813</v>
      </c>
      <c r="D407" s="22">
        <f t="shared" si="1"/>
        <v>0.03257617043</v>
      </c>
    </row>
    <row r="408">
      <c r="A408" s="19" t="s">
        <v>30</v>
      </c>
      <c r="B408" s="20">
        <v>42429.33333333333</v>
      </c>
      <c r="C408" s="21" t="s">
        <v>743</v>
      </c>
      <c r="D408" s="22">
        <f t="shared" si="1"/>
        <v>0.04054609439</v>
      </c>
    </row>
    <row r="409">
      <c r="A409" s="19" t="s">
        <v>30</v>
      </c>
      <c r="B409" s="20">
        <v>42429.29166666667</v>
      </c>
      <c r="C409" s="21" t="s">
        <v>741</v>
      </c>
      <c r="D409" s="22">
        <f t="shared" si="1"/>
        <v>-0.006872879288</v>
      </c>
    </row>
    <row r="410">
      <c r="A410" s="19" t="s">
        <v>30</v>
      </c>
      <c r="B410" s="20">
        <v>42429.25</v>
      </c>
      <c r="C410" s="21" t="s">
        <v>680</v>
      </c>
      <c r="D410" s="22">
        <f t="shared" si="1"/>
        <v>0.006872879288</v>
      </c>
    </row>
    <row r="411">
      <c r="A411" s="19" t="s">
        <v>30</v>
      </c>
      <c r="B411" s="20">
        <v>42429.20833333333</v>
      </c>
      <c r="C411" s="21" t="s">
        <v>741</v>
      </c>
      <c r="D411" s="22">
        <f t="shared" si="1"/>
        <v>0</v>
      </c>
    </row>
    <row r="412">
      <c r="A412" s="19" t="s">
        <v>30</v>
      </c>
      <c r="B412" s="20">
        <v>42429.16666666667</v>
      </c>
      <c r="C412" s="21" t="s">
        <v>741</v>
      </c>
      <c r="D412" s="22">
        <f t="shared" si="1"/>
        <v>0.006920442845</v>
      </c>
    </row>
    <row r="413">
      <c r="A413" s="19" t="s">
        <v>30</v>
      </c>
      <c r="B413" s="20">
        <v>42429.125</v>
      </c>
      <c r="C413" s="21" t="s">
        <v>424</v>
      </c>
      <c r="D413" s="22">
        <f t="shared" si="1"/>
        <v>0.02817087697</v>
      </c>
    </row>
    <row r="414">
      <c r="A414" s="19" t="s">
        <v>30</v>
      </c>
      <c r="B414" s="20">
        <v>42429.08333333333</v>
      </c>
      <c r="C414" s="21" t="s">
        <v>406</v>
      </c>
      <c r="D414" s="22">
        <f t="shared" si="1"/>
        <v>-0.01418463499</v>
      </c>
    </row>
    <row r="415">
      <c r="A415" s="19" t="s">
        <v>30</v>
      </c>
      <c r="B415" s="20">
        <v>42429.04166666667</v>
      </c>
      <c r="C415" s="21" t="s">
        <v>422</v>
      </c>
      <c r="D415" s="22">
        <f t="shared" si="1"/>
        <v>-0.1130771446</v>
      </c>
    </row>
    <row r="416">
      <c r="A416" s="19" t="s">
        <v>30</v>
      </c>
      <c r="B416" s="20">
        <v>42429.0</v>
      </c>
      <c r="C416" s="21" t="s">
        <v>554</v>
      </c>
      <c r="D416" s="22">
        <f t="shared" si="1"/>
        <v>0</v>
      </c>
    </row>
    <row r="417">
      <c r="A417" s="19" t="s">
        <v>30</v>
      </c>
      <c r="B417" s="20">
        <v>42428.95833333333</v>
      </c>
      <c r="C417" s="21" t="s">
        <v>554</v>
      </c>
      <c r="D417" s="22">
        <f t="shared" si="1"/>
        <v>0.01265839687</v>
      </c>
    </row>
    <row r="418">
      <c r="A418" s="19" t="s">
        <v>30</v>
      </c>
      <c r="B418" s="20">
        <v>42428.91666666667</v>
      </c>
      <c r="C418" s="21" t="s">
        <v>551</v>
      </c>
      <c r="D418" s="22">
        <f t="shared" si="1"/>
        <v>0</v>
      </c>
    </row>
    <row r="419">
      <c r="A419" s="19" t="s">
        <v>30</v>
      </c>
      <c r="B419" s="20">
        <v>42428.875</v>
      </c>
      <c r="C419" s="21" t="s">
        <v>551</v>
      </c>
      <c r="D419" s="22">
        <f t="shared" si="1"/>
        <v>0.006389798099</v>
      </c>
    </row>
    <row r="420">
      <c r="A420" s="19" t="s">
        <v>30</v>
      </c>
      <c r="B420" s="20">
        <v>42428.83333333333</v>
      </c>
      <c r="C420" s="21" t="s">
        <v>813</v>
      </c>
      <c r="D420" s="22">
        <f t="shared" si="1"/>
        <v>-0.01273902578</v>
      </c>
    </row>
    <row r="421">
      <c r="A421" s="19" t="s">
        <v>30</v>
      </c>
      <c r="B421" s="20">
        <v>42428.79166666667</v>
      </c>
      <c r="C421" s="21" t="s">
        <v>677</v>
      </c>
      <c r="D421" s="22">
        <f t="shared" si="1"/>
        <v>-0.006309169193</v>
      </c>
    </row>
    <row r="422">
      <c r="A422" s="19" t="s">
        <v>30</v>
      </c>
      <c r="B422" s="20">
        <v>42428.75</v>
      </c>
      <c r="C422" s="21" t="s">
        <v>554</v>
      </c>
      <c r="D422" s="22">
        <f t="shared" si="1"/>
        <v>-0.006269613014</v>
      </c>
    </row>
    <row r="423">
      <c r="A423" s="19" t="s">
        <v>30</v>
      </c>
      <c r="B423" s="20">
        <v>42428.70833333333</v>
      </c>
      <c r="C423" s="21" t="s">
        <v>827</v>
      </c>
      <c r="D423" s="22">
        <f t="shared" si="1"/>
        <v>-0.006230549751</v>
      </c>
    </row>
    <row r="424">
      <c r="A424" s="19" t="s">
        <v>30</v>
      </c>
      <c r="B424" s="20">
        <v>42428.66666666667</v>
      </c>
      <c r="C424" s="21" t="s">
        <v>830</v>
      </c>
      <c r="D424" s="22">
        <f t="shared" si="1"/>
        <v>0.02515855964</v>
      </c>
    </row>
    <row r="425">
      <c r="A425" s="19" t="s">
        <v>30</v>
      </c>
      <c r="B425" s="20">
        <v>42428.625</v>
      </c>
      <c r="C425" s="21" t="s">
        <v>551</v>
      </c>
      <c r="D425" s="22">
        <f t="shared" si="1"/>
        <v>0.1004187477</v>
      </c>
    </row>
    <row r="426">
      <c r="A426" s="19" t="s">
        <v>30</v>
      </c>
      <c r="B426" s="20">
        <v>42428.58333333333</v>
      </c>
      <c r="C426" s="21" t="s">
        <v>422</v>
      </c>
      <c r="D426" s="22">
        <f t="shared" si="1"/>
        <v>0.01418463499</v>
      </c>
    </row>
    <row r="427">
      <c r="A427" s="19" t="s">
        <v>30</v>
      </c>
      <c r="B427" s="20">
        <v>42428.54166666667</v>
      </c>
      <c r="C427" s="21" t="s">
        <v>406</v>
      </c>
      <c r="D427" s="22">
        <f t="shared" si="1"/>
        <v>0</v>
      </c>
    </row>
    <row r="428">
      <c r="A428" s="19" t="s">
        <v>30</v>
      </c>
      <c r="B428" s="20">
        <v>42428.5</v>
      </c>
      <c r="C428" s="21" t="s">
        <v>406</v>
      </c>
      <c r="D428" s="22">
        <f t="shared" si="1"/>
        <v>0</v>
      </c>
    </row>
    <row r="429">
      <c r="A429" s="19" t="s">
        <v>30</v>
      </c>
      <c r="B429" s="20">
        <v>42428.45833333333</v>
      </c>
      <c r="C429" s="21" t="s">
        <v>406</v>
      </c>
      <c r="D429" s="22">
        <f t="shared" si="1"/>
        <v>0.01438873745</v>
      </c>
    </row>
    <row r="430">
      <c r="A430" s="19" t="s">
        <v>30</v>
      </c>
      <c r="B430" s="20">
        <v>42428.41666666667</v>
      </c>
      <c r="C430" s="21" t="s">
        <v>411</v>
      </c>
      <c r="D430" s="22">
        <f t="shared" si="1"/>
        <v>-0.02150620522</v>
      </c>
    </row>
    <row r="431">
      <c r="A431" s="19" t="s">
        <v>30</v>
      </c>
      <c r="B431" s="20">
        <v>42428.375</v>
      </c>
      <c r="C431" s="21" t="s">
        <v>549</v>
      </c>
      <c r="D431" s="22">
        <f t="shared" si="1"/>
        <v>0</v>
      </c>
    </row>
    <row r="432">
      <c r="A432" s="19" t="s">
        <v>30</v>
      </c>
      <c r="B432" s="20">
        <v>42428.33333333333</v>
      </c>
      <c r="C432" s="21" t="s">
        <v>549</v>
      </c>
      <c r="D432" s="22">
        <f t="shared" si="1"/>
        <v>0.007117467769</v>
      </c>
    </row>
    <row r="433">
      <c r="A433" s="19" t="s">
        <v>30</v>
      </c>
      <c r="B433" s="20">
        <v>42428.29166666667</v>
      </c>
      <c r="C433" s="21" t="s">
        <v>406</v>
      </c>
      <c r="D433" s="22">
        <f t="shared" si="1"/>
        <v>0.01438873745</v>
      </c>
    </row>
    <row r="434">
      <c r="A434" s="19" t="s">
        <v>30</v>
      </c>
      <c r="B434" s="20">
        <v>42428.25</v>
      </c>
      <c r="C434" s="21" t="s">
        <v>411</v>
      </c>
      <c r="D434" s="22">
        <f t="shared" si="1"/>
        <v>-0.007220247973</v>
      </c>
    </row>
    <row r="435">
      <c r="A435" s="19" t="s">
        <v>30</v>
      </c>
      <c r="B435" s="20">
        <v>42428.20833333333</v>
      </c>
      <c r="C435" s="21" t="s">
        <v>394</v>
      </c>
      <c r="D435" s="22">
        <f t="shared" si="1"/>
        <v>0</v>
      </c>
    </row>
    <row r="436">
      <c r="A436" s="19" t="s">
        <v>30</v>
      </c>
      <c r="B436" s="20">
        <v>42428.16666666667</v>
      </c>
      <c r="C436" s="21" t="s">
        <v>394</v>
      </c>
      <c r="D436" s="22">
        <f t="shared" si="1"/>
        <v>0.007220247973</v>
      </c>
    </row>
    <row r="437">
      <c r="A437" s="19" t="s">
        <v>30</v>
      </c>
      <c r="B437" s="20">
        <v>42428.125</v>
      </c>
      <c r="C437" s="21" t="s">
        <v>411</v>
      </c>
      <c r="D437" s="22">
        <f t="shared" si="1"/>
        <v>0.02941388521</v>
      </c>
    </row>
    <row r="438">
      <c r="A438" s="19" t="s">
        <v>30</v>
      </c>
      <c r="B438" s="20">
        <v>42428.08333333333</v>
      </c>
      <c r="C438" s="21" t="s">
        <v>415</v>
      </c>
      <c r="D438" s="22">
        <f t="shared" si="1"/>
        <v>0.1020492544</v>
      </c>
    </row>
    <row r="439">
      <c r="A439" s="19" t="s">
        <v>30</v>
      </c>
      <c r="B439" s="20">
        <v>42428.04166666667</v>
      </c>
      <c r="C439" s="21" t="s">
        <v>542</v>
      </c>
      <c r="D439" s="22">
        <f t="shared" si="1"/>
        <v>0.2210795671</v>
      </c>
    </row>
    <row r="440">
      <c r="A440" s="19" t="s">
        <v>30</v>
      </c>
      <c r="B440" s="20">
        <v>42428.0</v>
      </c>
      <c r="C440" s="21" t="s">
        <v>443</v>
      </c>
      <c r="D440" s="22">
        <f t="shared" si="1"/>
        <v>-0.1074202486</v>
      </c>
    </row>
    <row r="441">
      <c r="A441" s="19" t="s">
        <v>30</v>
      </c>
      <c r="B441" s="20">
        <v>42427.95833333333</v>
      </c>
      <c r="C441" s="21" t="s">
        <v>385</v>
      </c>
      <c r="D441" s="22">
        <f t="shared" si="1"/>
        <v>-0.1053605157</v>
      </c>
    </row>
    <row r="442">
      <c r="A442" s="19" t="s">
        <v>30</v>
      </c>
      <c r="B442" s="20">
        <v>42427.91666666667</v>
      </c>
      <c r="C442" s="21" t="s">
        <v>533</v>
      </c>
      <c r="D442" s="22">
        <f t="shared" si="1"/>
        <v>0.008368249671</v>
      </c>
    </row>
    <row r="443">
      <c r="A443" s="19" t="s">
        <v>30</v>
      </c>
      <c r="B443" s="20">
        <v>42427.875</v>
      </c>
      <c r="C443" s="21" t="s">
        <v>429</v>
      </c>
      <c r="D443" s="22">
        <f t="shared" si="1"/>
        <v>-0.008368249671</v>
      </c>
    </row>
    <row r="444">
      <c r="A444" s="19" t="s">
        <v>30</v>
      </c>
      <c r="B444" s="20">
        <v>42427.83333333333</v>
      </c>
      <c r="C444" s="21" t="s">
        <v>533</v>
      </c>
      <c r="D444" s="22">
        <f t="shared" si="1"/>
        <v>0.01680711832</v>
      </c>
    </row>
    <row r="445">
      <c r="A445" s="19" t="s">
        <v>30</v>
      </c>
      <c r="B445" s="20">
        <v>42427.79166666667</v>
      </c>
      <c r="C445" s="21" t="s">
        <v>521</v>
      </c>
      <c r="D445" s="22">
        <f t="shared" si="1"/>
        <v>0.008510689668</v>
      </c>
    </row>
    <row r="446">
      <c r="A446" s="19" t="s">
        <v>30</v>
      </c>
      <c r="B446" s="20">
        <v>42427.75</v>
      </c>
      <c r="C446" s="21" t="s">
        <v>530</v>
      </c>
      <c r="D446" s="22">
        <f t="shared" si="1"/>
        <v>0.01724180643</v>
      </c>
    </row>
    <row r="447">
      <c r="A447" s="19" t="s">
        <v>30</v>
      </c>
      <c r="B447" s="20">
        <v>42427.70833333333</v>
      </c>
      <c r="C447" s="21" t="s">
        <v>524</v>
      </c>
      <c r="D447" s="22">
        <f t="shared" si="1"/>
        <v>0.008733679969</v>
      </c>
    </row>
    <row r="448">
      <c r="A448" s="19" t="s">
        <v>30</v>
      </c>
      <c r="B448" s="20">
        <v>42427.66666666667</v>
      </c>
      <c r="C448" s="21" t="s">
        <v>855</v>
      </c>
      <c r="D448" s="22">
        <f t="shared" si="1"/>
        <v>0</v>
      </c>
    </row>
    <row r="449">
      <c r="A449" s="19" t="s">
        <v>30</v>
      </c>
      <c r="B449" s="20">
        <v>42427.625</v>
      </c>
      <c r="C449" s="21" t="s">
        <v>855</v>
      </c>
      <c r="D449" s="22">
        <f t="shared" si="1"/>
        <v>-0.0259754864</v>
      </c>
    </row>
    <row r="450">
      <c r="A450" s="19" t="s">
        <v>30</v>
      </c>
      <c r="B450" s="20">
        <v>42427.58333333333</v>
      </c>
      <c r="C450" s="21" t="s">
        <v>530</v>
      </c>
      <c r="D450" s="22">
        <f t="shared" si="1"/>
        <v>-0.008510689668</v>
      </c>
    </row>
    <row r="451">
      <c r="A451" s="19" t="s">
        <v>30</v>
      </c>
      <c r="B451" s="20">
        <v>42427.54166666667</v>
      </c>
      <c r="C451" s="21" t="s">
        <v>521</v>
      </c>
      <c r="D451" s="22">
        <f t="shared" si="1"/>
        <v>-0.008438868646</v>
      </c>
    </row>
    <row r="452">
      <c r="A452" s="19" t="s">
        <v>30</v>
      </c>
      <c r="B452" s="20">
        <v>42427.5</v>
      </c>
      <c r="C452" s="21" t="s">
        <v>429</v>
      </c>
      <c r="D452" s="22">
        <f t="shared" si="1"/>
        <v>0.008438868646</v>
      </c>
    </row>
    <row r="453">
      <c r="A453" s="19" t="s">
        <v>30</v>
      </c>
      <c r="B453" s="20">
        <v>42427.45833333333</v>
      </c>
      <c r="C453" s="21" t="s">
        <v>521</v>
      </c>
      <c r="D453" s="22">
        <f t="shared" si="1"/>
        <v>0</v>
      </c>
    </row>
    <row r="454">
      <c r="A454" s="19" t="s">
        <v>30</v>
      </c>
      <c r="B454" s="20">
        <v>42427.41666666667</v>
      </c>
      <c r="C454" s="21" t="s">
        <v>521</v>
      </c>
      <c r="D454" s="22">
        <f t="shared" si="1"/>
        <v>0.0257524961</v>
      </c>
    </row>
    <row r="455">
      <c r="A455" s="19" t="s">
        <v>30</v>
      </c>
      <c r="B455" s="20">
        <v>42427.375</v>
      </c>
      <c r="C455" s="21" t="s">
        <v>524</v>
      </c>
      <c r="D455" s="22">
        <f t="shared" si="1"/>
        <v>-0.01724180643</v>
      </c>
    </row>
    <row r="456">
      <c r="A456" s="19" t="s">
        <v>30</v>
      </c>
      <c r="B456" s="20">
        <v>42427.33333333333</v>
      </c>
      <c r="C456" s="21" t="s">
        <v>530</v>
      </c>
      <c r="D456" s="22">
        <f t="shared" si="1"/>
        <v>-0.008510689668</v>
      </c>
    </row>
    <row r="457">
      <c r="A457" s="19" t="s">
        <v>30</v>
      </c>
      <c r="B457" s="20">
        <v>42427.29166666667</v>
      </c>
      <c r="C457" s="21" t="s">
        <v>521</v>
      </c>
      <c r="D457" s="22">
        <f t="shared" si="1"/>
        <v>-0.008438868646</v>
      </c>
    </row>
    <row r="458">
      <c r="A458" s="19" t="s">
        <v>30</v>
      </c>
      <c r="B458" s="20">
        <v>42427.25</v>
      </c>
      <c r="C458" s="21" t="s">
        <v>429</v>
      </c>
      <c r="D458" s="22">
        <f t="shared" si="1"/>
        <v>-0.008368249671</v>
      </c>
    </row>
    <row r="459">
      <c r="A459" s="19" t="s">
        <v>30</v>
      </c>
      <c r="B459" s="20">
        <v>42427.20833333333</v>
      </c>
      <c r="C459" s="21" t="s">
        <v>533</v>
      </c>
      <c r="D459" s="22">
        <f t="shared" si="1"/>
        <v>0.008368249671</v>
      </c>
    </row>
    <row r="460">
      <c r="A460" s="19" t="s">
        <v>30</v>
      </c>
      <c r="B460" s="20">
        <v>42427.16666666667</v>
      </c>
      <c r="C460" s="21" t="s">
        <v>429</v>
      </c>
      <c r="D460" s="22">
        <f t="shared" si="1"/>
        <v>-0.008368249671</v>
      </c>
    </row>
    <row r="461">
      <c r="A461" s="19" t="s">
        <v>30</v>
      </c>
      <c r="B461" s="20">
        <v>42427.125</v>
      </c>
      <c r="C461" s="21" t="s">
        <v>533</v>
      </c>
      <c r="D461" s="22">
        <f t="shared" si="1"/>
        <v>0</v>
      </c>
    </row>
    <row r="462">
      <c r="A462" s="19" t="s">
        <v>30</v>
      </c>
      <c r="B462" s="20">
        <v>42427.08333333333</v>
      </c>
      <c r="C462" s="21" t="s">
        <v>533</v>
      </c>
      <c r="D462" s="22">
        <f t="shared" si="1"/>
        <v>-0.03278982282</v>
      </c>
    </row>
    <row r="463">
      <c r="A463" s="19" t="s">
        <v>30</v>
      </c>
      <c r="B463" s="20">
        <v>42427.04166666667</v>
      </c>
      <c r="C463" s="21" t="s">
        <v>540</v>
      </c>
      <c r="D463" s="22">
        <f t="shared" si="1"/>
        <v>0.04115807249</v>
      </c>
    </row>
    <row r="464">
      <c r="A464" s="19" t="s">
        <v>30</v>
      </c>
      <c r="B464" s="20">
        <v>42427.0</v>
      </c>
      <c r="C464" s="21" t="s">
        <v>429</v>
      </c>
      <c r="D464" s="22">
        <f t="shared" si="1"/>
        <v>0.08777561088</v>
      </c>
    </row>
    <row r="465">
      <c r="A465" s="19" t="s">
        <v>30</v>
      </c>
      <c r="B465" s="20">
        <v>42426.95833333333</v>
      </c>
      <c r="C465" s="21" t="s">
        <v>870</v>
      </c>
      <c r="D465" s="22">
        <f t="shared" si="1"/>
        <v>0.1166369037</v>
      </c>
    </row>
    <row r="466">
      <c r="A466" s="19" t="s">
        <v>30</v>
      </c>
      <c r="B466" s="20">
        <v>42426.91666666667</v>
      </c>
      <c r="C466" s="21" t="s">
        <v>443</v>
      </c>
      <c r="D466" s="22">
        <f t="shared" si="1"/>
        <v>-0.01025650017</v>
      </c>
    </row>
    <row r="467">
      <c r="A467" s="19" t="s">
        <v>30</v>
      </c>
      <c r="B467" s="20">
        <v>42426.875</v>
      </c>
      <c r="C467" s="21" t="s">
        <v>434</v>
      </c>
      <c r="D467" s="22">
        <f t="shared" si="1"/>
        <v>-0.04000533461</v>
      </c>
    </row>
    <row r="468">
      <c r="A468" s="19" t="s">
        <v>30</v>
      </c>
      <c r="B468" s="20">
        <v>42426.83333333333</v>
      </c>
      <c r="C468" s="21" t="s">
        <v>475</v>
      </c>
      <c r="D468" s="22">
        <f t="shared" si="1"/>
        <v>0</v>
      </c>
    </row>
    <row r="469">
      <c r="A469" s="19" t="s">
        <v>30</v>
      </c>
      <c r="B469" s="20">
        <v>42426.79166666667</v>
      </c>
      <c r="C469" s="21" t="s">
        <v>475</v>
      </c>
      <c r="D469" s="22">
        <f t="shared" si="1"/>
        <v>-0.009756174945</v>
      </c>
    </row>
    <row r="470">
      <c r="A470" s="19" t="s">
        <v>30</v>
      </c>
      <c r="B470" s="20">
        <v>42426.75</v>
      </c>
      <c r="C470" s="21" t="s">
        <v>485</v>
      </c>
      <c r="D470" s="22">
        <f t="shared" si="1"/>
        <v>-0.01923136193</v>
      </c>
    </row>
    <row r="471">
      <c r="A471" s="19" t="s">
        <v>30</v>
      </c>
      <c r="B471" s="20">
        <v>42426.70833333333</v>
      </c>
      <c r="C471" s="21" t="s">
        <v>380</v>
      </c>
      <c r="D471" s="22">
        <f t="shared" si="1"/>
        <v>-0.009478743955</v>
      </c>
    </row>
    <row r="472">
      <c r="A472" s="19" t="s">
        <v>30</v>
      </c>
      <c r="B472" s="20">
        <v>42426.66666666667</v>
      </c>
      <c r="C472" s="21" t="s">
        <v>490</v>
      </c>
      <c r="D472" s="22">
        <f t="shared" si="1"/>
        <v>-0.01869213301</v>
      </c>
    </row>
    <row r="473">
      <c r="A473" s="19" t="s">
        <v>30</v>
      </c>
      <c r="B473" s="20">
        <v>42426.625</v>
      </c>
      <c r="C473" s="21" t="s">
        <v>385</v>
      </c>
      <c r="D473" s="22">
        <f t="shared" si="1"/>
        <v>0</v>
      </c>
    </row>
    <row r="474">
      <c r="A474" s="19" t="s">
        <v>30</v>
      </c>
      <c r="B474" s="20">
        <v>42426.58333333333</v>
      </c>
      <c r="C474" s="21" t="s">
        <v>385</v>
      </c>
      <c r="D474" s="22">
        <f t="shared" si="1"/>
        <v>-0.009216655105</v>
      </c>
    </row>
    <row r="475">
      <c r="A475" s="19" t="s">
        <v>30</v>
      </c>
      <c r="B475" s="20">
        <v>42426.54166666667</v>
      </c>
      <c r="C475" s="21" t="s">
        <v>870</v>
      </c>
      <c r="D475" s="22">
        <f t="shared" si="1"/>
        <v>-0.05358424613</v>
      </c>
    </row>
    <row r="476">
      <c r="A476" s="19" t="s">
        <v>30</v>
      </c>
      <c r="B476" s="20">
        <v>42426.5</v>
      </c>
      <c r="C476" s="21" t="s">
        <v>524</v>
      </c>
      <c r="D476" s="22">
        <f t="shared" si="1"/>
        <v>-0.01724180643</v>
      </c>
    </row>
    <row r="477">
      <c r="A477" s="19" t="s">
        <v>30</v>
      </c>
      <c r="B477" s="20">
        <v>42426.45833333333</v>
      </c>
      <c r="C477" s="21" t="s">
        <v>530</v>
      </c>
      <c r="D477" s="22">
        <f t="shared" si="1"/>
        <v>-0.01694955831</v>
      </c>
    </row>
    <row r="478">
      <c r="A478" s="19" t="s">
        <v>30</v>
      </c>
      <c r="B478" s="20">
        <v>42426.41666666667</v>
      </c>
      <c r="C478" s="21" t="s">
        <v>429</v>
      </c>
      <c r="D478" s="22">
        <f t="shared" si="1"/>
        <v>0</v>
      </c>
    </row>
    <row r="479">
      <c r="A479" s="19" t="s">
        <v>30</v>
      </c>
      <c r="B479" s="20">
        <v>42426.375</v>
      </c>
      <c r="C479" s="21" t="s">
        <v>429</v>
      </c>
      <c r="D479" s="22">
        <f t="shared" si="1"/>
        <v>0</v>
      </c>
    </row>
    <row r="480">
      <c r="A480" s="19" t="s">
        <v>30</v>
      </c>
      <c r="B480" s="20">
        <v>42426.33333333333</v>
      </c>
      <c r="C480" s="21" t="s">
        <v>429</v>
      </c>
      <c r="D480" s="22">
        <f t="shared" si="1"/>
        <v>-0.08068891125</v>
      </c>
    </row>
    <row r="481">
      <c r="A481" s="19" t="s">
        <v>30</v>
      </c>
      <c r="B481" s="20">
        <v>42426.29166666667</v>
      </c>
      <c r="C481" s="21" t="s">
        <v>734</v>
      </c>
      <c r="D481" s="22">
        <f t="shared" si="1"/>
        <v>-0.02298951822</v>
      </c>
    </row>
    <row r="482">
      <c r="A482" s="19" t="s">
        <v>30</v>
      </c>
      <c r="B482" s="20">
        <v>42426.25</v>
      </c>
      <c r="C482" s="21" t="s">
        <v>885</v>
      </c>
      <c r="D482" s="22">
        <f t="shared" si="1"/>
        <v>-0.08701137699</v>
      </c>
    </row>
    <row r="483">
      <c r="A483" s="19" t="s">
        <v>30</v>
      </c>
      <c r="B483" s="20">
        <v>42426.20833333333</v>
      </c>
      <c r="C483" s="21" t="s">
        <v>424</v>
      </c>
      <c r="D483" s="22">
        <f t="shared" si="1"/>
        <v>-0.06062462182</v>
      </c>
    </row>
    <row r="484">
      <c r="A484" s="19" t="s">
        <v>30</v>
      </c>
      <c r="B484" s="20">
        <v>42426.16666666667</v>
      </c>
      <c r="C484" s="21" t="s">
        <v>397</v>
      </c>
      <c r="D484" s="22">
        <f t="shared" si="1"/>
        <v>-0.006514681021</v>
      </c>
    </row>
    <row r="485">
      <c r="A485" s="19" t="s">
        <v>30</v>
      </c>
      <c r="B485" s="20">
        <v>42426.125</v>
      </c>
      <c r="C485" s="21" t="s">
        <v>401</v>
      </c>
      <c r="D485" s="22">
        <f t="shared" si="1"/>
        <v>-0.006472514506</v>
      </c>
    </row>
    <row r="486">
      <c r="A486" s="19" t="s">
        <v>30</v>
      </c>
      <c r="B486" s="20">
        <v>42426.08333333333</v>
      </c>
      <c r="C486" s="21" t="s">
        <v>889</v>
      </c>
      <c r="D486" s="22">
        <f t="shared" si="1"/>
        <v>0.006472514506</v>
      </c>
    </row>
    <row r="487">
      <c r="A487" s="19" t="s">
        <v>30</v>
      </c>
      <c r="B487" s="20">
        <v>42426.04166666667</v>
      </c>
      <c r="C487" s="21" t="s">
        <v>401</v>
      </c>
      <c r="D487" s="22">
        <f t="shared" si="1"/>
        <v>-0.01290340484</v>
      </c>
    </row>
    <row r="488">
      <c r="A488" s="19" t="s">
        <v>30</v>
      </c>
      <c r="B488" s="20">
        <v>42426.0</v>
      </c>
      <c r="C488" s="21" t="s">
        <v>813</v>
      </c>
      <c r="D488" s="22">
        <f t="shared" si="1"/>
        <v>-0.01904819497</v>
      </c>
    </row>
    <row r="489">
      <c r="A489" s="19" t="s">
        <v>30</v>
      </c>
      <c r="B489" s="20">
        <v>42425.95833333333</v>
      </c>
      <c r="C489" s="21" t="s">
        <v>554</v>
      </c>
      <c r="D489" s="22">
        <f t="shared" si="1"/>
        <v>-0.006269613014</v>
      </c>
    </row>
    <row r="490">
      <c r="A490" s="19" t="s">
        <v>30</v>
      </c>
      <c r="B490" s="20">
        <v>42425.91666666667</v>
      </c>
      <c r="C490" s="21" t="s">
        <v>827</v>
      </c>
      <c r="D490" s="22">
        <f t="shared" si="1"/>
        <v>0.006269613014</v>
      </c>
    </row>
    <row r="491">
      <c r="A491" s="19" t="s">
        <v>30</v>
      </c>
      <c r="B491" s="20">
        <v>42425.875</v>
      </c>
      <c r="C491" s="21" t="s">
        <v>554</v>
      </c>
      <c r="D491" s="22">
        <f t="shared" si="1"/>
        <v>0.01265839687</v>
      </c>
    </row>
    <row r="492">
      <c r="A492" s="19" t="s">
        <v>30</v>
      </c>
      <c r="B492" s="20">
        <v>42425.83333333333</v>
      </c>
      <c r="C492" s="21" t="s">
        <v>551</v>
      </c>
      <c r="D492" s="22">
        <f t="shared" si="1"/>
        <v>0</v>
      </c>
    </row>
    <row r="493">
      <c r="A493" s="19" t="s">
        <v>30</v>
      </c>
      <c r="B493" s="20">
        <v>42425.79166666667</v>
      </c>
      <c r="C493" s="21" t="s">
        <v>551</v>
      </c>
      <c r="D493" s="22">
        <f t="shared" si="1"/>
        <v>0</v>
      </c>
    </row>
    <row r="494">
      <c r="A494" s="19" t="s">
        <v>30</v>
      </c>
      <c r="B494" s="20">
        <v>42425.75</v>
      </c>
      <c r="C494" s="21" t="s">
        <v>551</v>
      </c>
      <c r="D494" s="22">
        <f t="shared" si="1"/>
        <v>-0.006349227679</v>
      </c>
    </row>
    <row r="495">
      <c r="A495" s="19" t="s">
        <v>30</v>
      </c>
      <c r="B495" s="20">
        <v>42425.70833333333</v>
      </c>
      <c r="C495" s="21" t="s">
        <v>677</v>
      </c>
      <c r="D495" s="22">
        <f t="shared" si="1"/>
        <v>-0.01257878221</v>
      </c>
    </row>
    <row r="496">
      <c r="A496" s="19" t="s">
        <v>30</v>
      </c>
      <c r="B496" s="20">
        <v>42425.66666666667</v>
      </c>
      <c r="C496" s="21" t="s">
        <v>827</v>
      </c>
      <c r="D496" s="22">
        <f t="shared" si="1"/>
        <v>0</v>
      </c>
    </row>
    <row r="497">
      <c r="A497" s="19" t="s">
        <v>30</v>
      </c>
      <c r="B497" s="20">
        <v>42425.625</v>
      </c>
      <c r="C497" s="21" t="s">
        <v>827</v>
      </c>
      <c r="D497" s="22">
        <f t="shared" si="1"/>
        <v>-0.04281999718</v>
      </c>
    </row>
    <row r="498">
      <c r="A498" s="19" t="s">
        <v>30</v>
      </c>
      <c r="B498" s="20">
        <v>42425.58333333333</v>
      </c>
      <c r="C498" s="21" t="s">
        <v>704</v>
      </c>
      <c r="D498" s="22">
        <f t="shared" si="1"/>
        <v>-0.005970166987</v>
      </c>
    </row>
    <row r="499">
      <c r="A499" s="19" t="s">
        <v>30</v>
      </c>
      <c r="B499" s="20">
        <v>42425.54166666667</v>
      </c>
      <c r="C499" s="21" t="s">
        <v>729</v>
      </c>
      <c r="D499" s="22">
        <f t="shared" si="1"/>
        <v>-0.02932761509</v>
      </c>
    </row>
    <row r="500">
      <c r="A500" s="19" t="s">
        <v>30</v>
      </c>
      <c r="B500" s="20">
        <v>42425.5</v>
      </c>
      <c r="C500" s="21" t="s">
        <v>567</v>
      </c>
      <c r="D500" s="22">
        <f t="shared" si="1"/>
        <v>0</v>
      </c>
    </row>
    <row r="501">
      <c r="A501" s="19" t="s">
        <v>30</v>
      </c>
      <c r="B501" s="20">
        <v>42425.45833333333</v>
      </c>
      <c r="C501" s="21" t="s">
        <v>567</v>
      </c>
      <c r="D501" s="22">
        <f t="shared" si="1"/>
        <v>0</v>
      </c>
    </row>
    <row r="502">
      <c r="A502" s="19" t="s">
        <v>30</v>
      </c>
      <c r="B502" s="20">
        <v>42425.41666666667</v>
      </c>
      <c r="C502" s="21" t="s">
        <v>567</v>
      </c>
      <c r="D502" s="22">
        <f t="shared" si="1"/>
        <v>0</v>
      </c>
    </row>
    <row r="503">
      <c r="A503" s="19" t="s">
        <v>30</v>
      </c>
      <c r="B503" s="20">
        <v>42425.375</v>
      </c>
      <c r="C503" s="21" t="s">
        <v>567</v>
      </c>
      <c r="D503" s="22">
        <f t="shared" si="1"/>
        <v>-0.005763704717</v>
      </c>
    </row>
    <row r="504">
      <c r="A504" s="19" t="s">
        <v>30</v>
      </c>
      <c r="B504" s="20">
        <v>42425.33333333333</v>
      </c>
      <c r="C504" s="21" t="s">
        <v>570</v>
      </c>
      <c r="D504" s="22">
        <f t="shared" si="1"/>
        <v>0.03509131981</v>
      </c>
    </row>
    <row r="505">
      <c r="A505" s="19" t="s">
        <v>30</v>
      </c>
      <c r="B505" s="20">
        <v>42425.29166666667</v>
      </c>
      <c r="C505" s="21" t="s">
        <v>729</v>
      </c>
      <c r="D505" s="22">
        <f t="shared" si="1"/>
        <v>0</v>
      </c>
    </row>
    <row r="506">
      <c r="A506" s="19" t="s">
        <v>30</v>
      </c>
      <c r="B506" s="20">
        <v>42425.25</v>
      </c>
      <c r="C506" s="21" t="s">
        <v>729</v>
      </c>
      <c r="D506" s="22">
        <f t="shared" si="1"/>
        <v>-0.1438941797</v>
      </c>
    </row>
    <row r="507">
      <c r="A507" s="19" t="s">
        <v>30</v>
      </c>
      <c r="B507" s="20">
        <v>42425.20833333333</v>
      </c>
      <c r="C507" s="21" t="s">
        <v>758</v>
      </c>
      <c r="D507" s="22">
        <f t="shared" si="1"/>
        <v>0.03674954221</v>
      </c>
    </row>
    <row r="508">
      <c r="A508" s="19" t="s">
        <v>30</v>
      </c>
      <c r="B508" s="20">
        <v>42425.16666666667</v>
      </c>
      <c r="C508" s="21" t="s">
        <v>715</v>
      </c>
      <c r="D508" s="22">
        <f t="shared" si="1"/>
        <v>0</v>
      </c>
    </row>
    <row r="509">
      <c r="A509" s="19" t="s">
        <v>30</v>
      </c>
      <c r="B509" s="20">
        <v>42425.125</v>
      </c>
      <c r="C509" s="21" t="s">
        <v>715</v>
      </c>
      <c r="D509" s="22"/>
    </row>
  </sheetData>
  <drawing r:id="rId1"/>
</worksheet>
</file>